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scbsb.sharepoint.com/sites/DocumentoSede/Documentos Compartilhados/COINFRA/MARCOS/2023/Siged 35814-2_2023 - Sescs - Esgoto/"/>
    </mc:Choice>
  </mc:AlternateContent>
  <xr:revisionPtr revIDLastSave="15" documentId="8_{8D2AB5D8-71EA-4631-94AF-FD8AFE7BDAB0}" xr6:coauthVersionLast="47" xr6:coauthVersionMax="47" xr10:uidLastSave="{CD6B7054-7853-4EA9-AF6E-242BA3A52808}"/>
  <bookViews>
    <workbookView xWindow="-120" yWindow="-120" windowWidth="24240" windowHeight="13020" activeTab="1" xr2:uid="{00000000-000D-0000-FFFF-FFFF00000000}"/>
  </bookViews>
  <sheets>
    <sheet name="PROPOSTA" sheetId="1" r:id="rId1"/>
    <sheet name="BDI" sheetId="3" r:id="rId2"/>
  </sheets>
  <definedNames>
    <definedName name="_xlnm.Print_Area" localSheetId="0">PROPOSTA!$B$1:$J$48</definedName>
    <definedName name="_xlnm.Print_Titles" localSheetId="0">PROPOSTA!$3:$3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41" i="1"/>
  <c r="J40" i="1"/>
  <c r="J36" i="1"/>
  <c r="J32" i="1"/>
  <c r="J28" i="1"/>
  <c r="J24" i="1"/>
  <c r="J20" i="1"/>
  <c r="J16" i="1"/>
  <c r="J12" i="1"/>
  <c r="J8" i="1"/>
  <c r="J7" i="1"/>
  <c r="J6" i="1"/>
  <c r="J5" i="1"/>
  <c r="C17" i="3"/>
  <c r="J10" i="1" l="1"/>
  <c r="J39" i="1"/>
  <c r="J4" i="1"/>
  <c r="J44" i="1" l="1"/>
  <c r="J46" i="1" s="1"/>
  <c r="J48" i="1" s="1"/>
</calcChain>
</file>

<file path=xl/sharedStrings.xml><?xml version="1.0" encoding="utf-8"?>
<sst xmlns="http://schemas.openxmlformats.org/spreadsheetml/2006/main" count="122" uniqueCount="96">
  <si>
    <t xml:space="preserve">ITEM </t>
  </si>
  <si>
    <t>DESCRIÇAO</t>
  </si>
  <si>
    <t>UND</t>
  </si>
  <si>
    <t>QUANT</t>
  </si>
  <si>
    <t>P.TOTAL MATERIAL</t>
  </si>
  <si>
    <t>P.UNITARIO M.OBRA</t>
  </si>
  <si>
    <t>P.TOTAL M.OBRA</t>
  </si>
  <si>
    <t>P.TOTAL MATERIAL+M.OBRA</t>
  </si>
  <si>
    <t>ART DO CONTRATO</t>
  </si>
  <si>
    <t>2.00</t>
  </si>
  <si>
    <t>H</t>
  </si>
  <si>
    <t>3.00</t>
  </si>
  <si>
    <t>ADMINISTRAÇÃO DA OBRA</t>
  </si>
  <si>
    <t>ENCARREGADO DA OBRA COM ENCARGOS COMPLEMNTARES</t>
  </si>
  <si>
    <t>MÊS</t>
  </si>
  <si>
    <t>ENGENHEIRO CIVIL</t>
  </si>
  <si>
    <t>TOTAL</t>
  </si>
  <si>
    <t>TOTAL GERAL</t>
  </si>
  <si>
    <t>PLANILHA ORÇAMENTÁRIA</t>
  </si>
  <si>
    <t>CAIXAS DE AREIA DE AGUAS PLUVIAIS COMPREENDENDO ,RECUPERAÇÃO DO FUNDO COM INSTALAÇAO DE DRENO DM= 15CM COM 50CM DE PROFUNDIDADE ELIMINAÇAÕ DE TRINCAS NAS PAREDES,IMPERMEABILIZAÇÃO COM IMPERMEABILIZANTE CRISTALIZANTE, RECUPERAÇÃO DE TAMPAS QUANDO NESCESSÁRIO</t>
  </si>
  <si>
    <t>LOCAÇÃO DE CONTAINER MARÍTIMO COM 1 SANITÁRIO</t>
  </si>
  <si>
    <t>P.UNITARIO MATERIAL</t>
  </si>
  <si>
    <t>3.01</t>
  </si>
  <si>
    <t>3.02</t>
  </si>
  <si>
    <t>3.03</t>
  </si>
  <si>
    <t xml:space="preserve">1.00 </t>
  </si>
  <si>
    <t>SUB TOTAL DO 1.00</t>
  </si>
  <si>
    <t>1.01</t>
  </si>
  <si>
    <t>1.02</t>
  </si>
  <si>
    <t>1.03</t>
  </si>
  <si>
    <t>1.04</t>
  </si>
  <si>
    <t>2.01</t>
  </si>
  <si>
    <t>2.02</t>
  </si>
  <si>
    <t>2.03</t>
  </si>
  <si>
    <t>2.04</t>
  </si>
  <si>
    <t>2.05</t>
  </si>
  <si>
    <t>2.06</t>
  </si>
  <si>
    <t xml:space="preserve">CAIXA DE INSPENÇÃO DE ESGOTO SANITÁRIO, CAIXAS DE AREIA, ÁGUAS PLUVAIS, </t>
  </si>
  <si>
    <t>DESOBSTRUÇÃO DE REDES COLETORES COM HIDROJATAMENTO, NAS UNIDADES DO  TAGUATINGA NORTEL, REDES DE  ESGOTO E AGUAS PLUVIAIS.</t>
  </si>
  <si>
    <t>DESOBSTRUÇÃO DE REDES COLETORES COM HIDROJATAMENTO, NAS UNIDADES DO GAMA , REDES DE  ESGOTO E AGUAS PLUVIAIS.</t>
  </si>
  <si>
    <t>CAIXAS DE INSPENÇÃO DE ESGOTO SANITÁRIO COMPREENDENDO ;EXECUÇÃO DE CANALETA DO FUNDO ,REBOCO,ELIMINAÇÃO DE CACHOEIRA EM AFLUENTES, APLICAÇÃO DE  IMPERMEABILIZANTE CRISTALIZADO, NAS UNIDADES DO GAMA,</t>
  </si>
  <si>
    <t>CAIXAS DE INSPENÇÃO DE ESGOTO SANITÁRIO COMPREENDENDO ;EXECUÇÃO DE CANALETA DO FUNDO ,REBOCO,ELIMINAÇÃO DE CACHOEIRA EM AFLUENTES, APLICAÇÃO DE  IMPERMEABILIZANTE CRISTALIZADO, NAS UNIDADES DO TAGUATINGA NORTE</t>
  </si>
  <si>
    <t>CAIXAS DE INSPENÇÃO DE ESGOTO SANITÁRIO COMPREENDENDO ;EXECUÇÃO DE CANALETA DO FUNDO ,REBOCO,ELIMINAÇÃO DE CACHOEIRA EM AFLUENTES, APLICAÇÃO DE  IMPERMEABILIZANTE CRISTALIZADO, NAS UNIDADES DA 504 SUL</t>
  </si>
  <si>
    <t>DESOBSTRUÇÃO DE REDES COLETORES COM HIDROJATAMENTO, NAS UNIDADES DA 504 SUL, REDES DE  ESGOTO E AGUAS PLUVIAIS.</t>
  </si>
  <si>
    <t>REVITALIZAÇÃO DE CAIXAS DE INSPENÇÃO DE ESGOTO SANITÁRIO, CAIXA AREIA DE AGUAS PLUVIAIS E DESOBSTRUÇÃO DE REDE COLETORA</t>
  </si>
  <si>
    <t>SESC GUARÁ</t>
  </si>
  <si>
    <t>SESC GAMA</t>
  </si>
  <si>
    <t>SESC PRESIDENTE DUTRA</t>
  </si>
  <si>
    <t xml:space="preserve">LOCAÇÃO DE CAÇAMBA ESTACIONÁRIA 4M3 </t>
  </si>
  <si>
    <t xml:space="preserve">SESC 504 SUL </t>
  </si>
  <si>
    <t xml:space="preserve">SESC 913 SUL </t>
  </si>
  <si>
    <t>SESC TAGUATINGA NORTE  E MEC</t>
  </si>
  <si>
    <t xml:space="preserve">SESC TAGUATINGA SUL </t>
  </si>
  <si>
    <t>MOBILIZAÇÃO E DESMOBILIZAÇÃO</t>
  </si>
  <si>
    <t xml:space="preserve">SERVIÇOS </t>
  </si>
  <si>
    <t>2.07</t>
  </si>
  <si>
    <t>LIMPEZA</t>
  </si>
  <si>
    <t>PLANILHA DE COMPOSIÇÃO DE BONIFICAÇÃO E DESPESAS INDIRETAS - BDI</t>
  </si>
  <si>
    <t>COMPONENTES</t>
  </si>
  <si>
    <t>INCIDÊNCIAS</t>
  </si>
  <si>
    <t>A - DESPESAS INDIRETAS</t>
  </si>
  <si>
    <t>1. GARANTIA + SEGURO</t>
  </si>
  <si>
    <t>2. RISCO</t>
  </si>
  <si>
    <t>3. DESPESAS E FINANCEIRAS</t>
  </si>
  <si>
    <t>4. ADMINISTRAÇÃO CENTRAL</t>
  </si>
  <si>
    <t>B - TRIBUTOS</t>
  </si>
  <si>
    <t xml:space="preserve">1. COFINS - Contribuição para o Financiamento da Seguridade Social </t>
  </si>
  <si>
    <t>2. PIS - Programas de Integração Social</t>
  </si>
  <si>
    <t>3. ISS - Imposto Sobre Serviços de Qualquer Natureza</t>
  </si>
  <si>
    <t>4. CPRB - Contribuição Previdenciária sobre a Receita Bruta</t>
  </si>
  <si>
    <t>C - BONIFICAÇÃO</t>
  </si>
  <si>
    <t>1. LUCRO  (Fórmula de cálculo do BDI do AC 2622/2013 do TCU)</t>
  </si>
  <si>
    <t>BDI</t>
  </si>
  <si>
    <t>BDI= 24,86%</t>
  </si>
  <si>
    <t>SUB TOTAL DO ITEM 2.00</t>
  </si>
  <si>
    <t>2.01.01</t>
  </si>
  <si>
    <t>2.01.02</t>
  </si>
  <si>
    <t>2.01.03</t>
  </si>
  <si>
    <t>2.02.01</t>
  </si>
  <si>
    <t>2.02.02</t>
  </si>
  <si>
    <t>2.02.03</t>
  </si>
  <si>
    <t>2.03.01</t>
  </si>
  <si>
    <t>2.03.02</t>
  </si>
  <si>
    <t>2.03.03</t>
  </si>
  <si>
    <t>2.04.01</t>
  </si>
  <si>
    <t>2.04.02</t>
  </si>
  <si>
    <t>2.04.03</t>
  </si>
  <si>
    <t>2.05.01</t>
  </si>
  <si>
    <t>2.05.02</t>
  </si>
  <si>
    <t>2.05.03</t>
  </si>
  <si>
    <t>2.06.01</t>
  </si>
  <si>
    <t>2.06.02</t>
  </si>
  <si>
    <t>2.06.03</t>
  </si>
  <si>
    <t>2.07.01</t>
  </si>
  <si>
    <t>2.07.02</t>
  </si>
  <si>
    <t>2.07.03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</si>
</sst>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-[$R$-416]\ * #,##0.00_-;\-[$R$-416]\ * #,##0.00_-;_-[$R$-416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0" fontId="0" fillId="0" borderId="0" xfId="3" applyNumberFormat="1" applyFont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5" fillId="6" borderId="0" xfId="0" applyFont="1" applyFill="1"/>
    <xf numFmtId="10" fontId="4" fillId="6" borderId="0" xfId="0" applyNumberFormat="1" applyFont="1" applyFill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2" fontId="9" fillId="4" borderId="2" xfId="0" applyNumberFormat="1" applyFont="1" applyFill="1" applyBorder="1" applyAlignment="1">
      <alignment horizontal="center" vertical="center"/>
    </xf>
    <xf numFmtId="43" fontId="9" fillId="4" borderId="2" xfId="1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4" borderId="2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5" fontId="9" fillId="2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center"/>
    </xf>
    <xf numFmtId="44" fontId="10" fillId="0" borderId="2" xfId="2" applyFont="1" applyFill="1" applyBorder="1" applyAlignment="1">
      <alignment horizontal="center" vertical="center"/>
    </xf>
    <xf numFmtId="44" fontId="10" fillId="0" borderId="2" xfId="2" applyFont="1" applyFill="1" applyBorder="1" applyAlignment="1">
      <alignment horizontal="left" vertical="center" wrapText="1"/>
    </xf>
    <xf numFmtId="44" fontId="10" fillId="0" borderId="2" xfId="2" applyFont="1" applyFill="1" applyBorder="1" applyAlignment="1">
      <alignment horizontal="center"/>
    </xf>
    <xf numFmtId="2" fontId="10" fillId="0" borderId="2" xfId="2" applyNumberFormat="1" applyFont="1" applyFill="1" applyBorder="1" applyAlignment="1">
      <alignment horizontal="center" vertical="center"/>
    </xf>
    <xf numFmtId="44" fontId="10" fillId="0" borderId="2" xfId="2" applyFont="1" applyFill="1" applyBorder="1" applyAlignment="1">
      <alignment horizontal="right" vertical="center"/>
    </xf>
    <xf numFmtId="44" fontId="10" fillId="3" borderId="2" xfId="2" applyFont="1" applyFill="1" applyBorder="1" applyAlignment="1">
      <alignment horizontal="left" vertical="center" wrapText="1"/>
    </xf>
    <xf numFmtId="44" fontId="10" fillId="3" borderId="2" xfId="2" applyFont="1" applyFill="1" applyBorder="1" applyAlignment="1">
      <alignment horizontal="center"/>
    </xf>
    <xf numFmtId="164" fontId="10" fillId="3" borderId="2" xfId="2" applyNumberFormat="1" applyFont="1" applyFill="1" applyBorder="1" applyAlignment="1">
      <alignment horizontal="center" vertical="center"/>
    </xf>
    <xf numFmtId="44" fontId="10" fillId="3" borderId="2" xfId="2" applyFont="1" applyFill="1" applyBorder="1" applyAlignment="1">
      <alignment horizontal="right" vertical="center"/>
    </xf>
    <xf numFmtId="44" fontId="10" fillId="3" borderId="2" xfId="2" applyFont="1" applyFill="1" applyBorder="1" applyAlignment="1">
      <alignment horizontal="center" vertical="center"/>
    </xf>
    <xf numFmtId="44" fontId="10" fillId="3" borderId="10" xfId="2" applyFont="1" applyFill="1" applyBorder="1" applyAlignment="1">
      <alignment horizontal="center"/>
    </xf>
    <xf numFmtId="164" fontId="10" fillId="3" borderId="11" xfId="2" applyNumberFormat="1" applyFont="1" applyFill="1" applyBorder="1" applyAlignment="1">
      <alignment horizontal="center" vertical="center"/>
    </xf>
    <xf numFmtId="44" fontId="10" fillId="3" borderId="11" xfId="2" applyFont="1" applyFill="1" applyBorder="1" applyAlignment="1">
      <alignment horizontal="right" vertical="center"/>
    </xf>
    <xf numFmtId="44" fontId="10" fillId="0" borderId="11" xfId="2" applyFont="1" applyFill="1" applyBorder="1" applyAlignment="1">
      <alignment horizontal="right" vertical="center"/>
    </xf>
    <xf numFmtId="44" fontId="10" fillId="0" borderId="12" xfId="2" applyFont="1" applyFill="1" applyBorder="1" applyAlignment="1">
      <alignment horizontal="right" vertical="center"/>
    </xf>
    <xf numFmtId="44" fontId="9" fillId="2" borderId="2" xfId="2" applyFont="1" applyFill="1" applyBorder="1" applyAlignment="1">
      <alignment horizontal="center" vertical="center"/>
    </xf>
    <xf numFmtId="44" fontId="9" fillId="2" borderId="2" xfId="2" applyFont="1" applyFill="1" applyBorder="1" applyAlignment="1">
      <alignment horizontal="left" vertical="center" wrapText="1"/>
    </xf>
    <xf numFmtId="44" fontId="9" fillId="2" borderId="10" xfId="2" applyFont="1" applyFill="1" applyBorder="1" applyAlignment="1">
      <alignment horizontal="center" vertical="center"/>
    </xf>
    <xf numFmtId="44" fontId="9" fillId="2" borderId="11" xfId="2" applyFont="1" applyFill="1" applyBorder="1" applyAlignment="1">
      <alignment horizontal="center" vertical="center"/>
    </xf>
    <xf numFmtId="44" fontId="9" fillId="2" borderId="12" xfId="2" applyFont="1" applyFill="1" applyBorder="1" applyAlignment="1">
      <alignment horizontal="center" vertical="center"/>
    </xf>
    <xf numFmtId="44" fontId="9" fillId="2" borderId="2" xfId="2" applyFont="1" applyFill="1" applyBorder="1" applyAlignment="1">
      <alignment horizontal="right" vertical="center"/>
    </xf>
    <xf numFmtId="44" fontId="9" fillId="2" borderId="2" xfId="2" applyFont="1" applyFill="1" applyBorder="1" applyAlignment="1">
      <alignment horizontal="left" vertical="center"/>
    </xf>
    <xf numFmtId="44" fontId="9" fillId="2" borderId="8" xfId="2" applyFont="1" applyFill="1" applyBorder="1" applyAlignment="1">
      <alignment horizontal="center" vertical="center"/>
    </xf>
    <xf numFmtId="44" fontId="9" fillId="2" borderId="2" xfId="2" applyFont="1" applyFill="1" applyBorder="1" applyAlignment="1">
      <alignment vertical="center"/>
    </xf>
    <xf numFmtId="44" fontId="10" fillId="2" borderId="2" xfId="2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4" fontId="11" fillId="0" borderId="2" xfId="2" applyFont="1" applyBorder="1" applyAlignment="1">
      <alignment horizontal="center" vertical="center"/>
    </xf>
    <xf numFmtId="44" fontId="9" fillId="3" borderId="8" xfId="2" applyFont="1" applyFill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1" fillId="0" borderId="9" xfId="0" applyFont="1" applyBorder="1" applyAlignment="1">
      <alignment horizontal="center" vertical="center"/>
    </xf>
    <xf numFmtId="44" fontId="9" fillId="3" borderId="9" xfId="2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4" fontId="9" fillId="3" borderId="1" xfId="2" applyFont="1" applyFill="1" applyBorder="1" applyAlignment="1">
      <alignment horizontal="center" vertical="center"/>
    </xf>
    <xf numFmtId="44" fontId="9" fillId="2" borderId="8" xfId="2" applyFont="1" applyFill="1" applyBorder="1" applyAlignment="1">
      <alignment vertical="center"/>
    </xf>
    <xf numFmtId="44" fontId="10" fillId="2" borderId="8" xfId="2" applyFont="1" applyFill="1" applyBorder="1" applyAlignment="1">
      <alignment horizontal="right" vertical="center"/>
    </xf>
    <xf numFmtId="44" fontId="9" fillId="2" borderId="8" xfId="2" applyFont="1" applyFill="1" applyBorder="1" applyAlignment="1">
      <alignment horizontal="right" vertical="center"/>
    </xf>
    <xf numFmtId="44" fontId="10" fillId="3" borderId="8" xfId="2" applyFont="1" applyFill="1" applyBorder="1" applyAlignment="1">
      <alignment horizontal="center" vertical="center"/>
    </xf>
    <xf numFmtId="44" fontId="10" fillId="3" borderId="9" xfId="2" applyFont="1" applyFill="1" applyBorder="1" applyAlignment="1">
      <alignment horizontal="center" vertical="center"/>
    </xf>
    <xf numFmtId="44" fontId="10" fillId="3" borderId="1" xfId="2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/>
    </xf>
    <xf numFmtId="43" fontId="12" fillId="2" borderId="2" xfId="1" applyFont="1" applyFill="1" applyBorder="1"/>
    <xf numFmtId="0" fontId="12" fillId="2" borderId="2" xfId="0" applyFont="1" applyFill="1" applyBorder="1"/>
    <xf numFmtId="44" fontId="12" fillId="2" borderId="2" xfId="0" applyNumberFormat="1" applyFont="1" applyFill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43" fontId="11" fillId="0" borderId="2" xfId="1" applyFont="1" applyBorder="1"/>
    <xf numFmtId="44" fontId="11" fillId="0" borderId="2" xfId="2" applyFont="1" applyBorder="1"/>
    <xf numFmtId="44" fontId="11" fillId="0" borderId="2" xfId="0" applyNumberFormat="1" applyFont="1" applyBorder="1"/>
    <xf numFmtId="44" fontId="9" fillId="3" borderId="1" xfId="2" applyFont="1" applyFill="1" applyBorder="1" applyAlignment="1">
      <alignment vertical="center"/>
    </xf>
    <xf numFmtId="44" fontId="9" fillId="4" borderId="10" xfId="2" applyFont="1" applyFill="1" applyBorder="1" applyAlignment="1">
      <alignment horizontal="center" vertical="center"/>
    </xf>
    <xf numFmtId="44" fontId="9" fillId="4" borderId="11" xfId="2" applyFont="1" applyFill="1" applyBorder="1" applyAlignment="1">
      <alignment horizontal="center" vertical="center"/>
    </xf>
    <xf numFmtId="44" fontId="9" fillId="4" borderId="12" xfId="2" applyFont="1" applyFill="1" applyBorder="1" applyAlignment="1">
      <alignment horizontal="center" vertical="center"/>
    </xf>
    <xf numFmtId="44" fontId="9" fillId="4" borderId="2" xfId="2" applyFont="1" applyFill="1" applyBorder="1" applyAlignment="1">
      <alignment horizontal="right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8"/>
  <sheetViews>
    <sheetView view="pageLayout" topLeftCell="A23" zoomScaleNormal="100" zoomScaleSheetLayoutView="70" workbookViewId="0">
      <selection activeCell="G24" sqref="G24:G26"/>
    </sheetView>
  </sheetViews>
  <sheetFormatPr defaultRowHeight="15" x14ac:dyDescent="0.25"/>
  <cols>
    <col min="2" max="2" width="9.140625" style="3"/>
    <col min="3" max="3" width="70.28515625" customWidth="1"/>
    <col min="4" max="4" width="9.140625" style="1"/>
    <col min="5" max="5" width="14.28515625" customWidth="1"/>
    <col min="6" max="6" width="20.140625" customWidth="1"/>
    <col min="7" max="7" width="21.7109375" customWidth="1"/>
    <col min="8" max="8" width="19.7109375" customWidth="1"/>
    <col min="9" max="9" width="26.28515625" bestFit="1" customWidth="1"/>
    <col min="10" max="10" width="42.28515625" bestFit="1" customWidth="1"/>
  </cols>
  <sheetData>
    <row r="1" spans="2:10" ht="52.5" customHeight="1" x14ac:dyDescent="0.25">
      <c r="B1" s="13" t="s">
        <v>44</v>
      </c>
      <c r="C1" s="14"/>
      <c r="D1" s="14"/>
      <c r="E1" s="14"/>
      <c r="F1" s="14"/>
      <c r="G1" s="14"/>
      <c r="H1" s="14"/>
      <c r="I1" s="14"/>
      <c r="J1" s="15"/>
    </row>
    <row r="2" spans="2:10" ht="32.25" customHeight="1" x14ac:dyDescent="0.25">
      <c r="B2" s="16" t="s">
        <v>18</v>
      </c>
      <c r="C2" s="17"/>
      <c r="D2" s="17"/>
      <c r="E2" s="17"/>
      <c r="F2" s="17"/>
      <c r="G2" s="17"/>
      <c r="H2" s="17"/>
      <c r="I2" s="17"/>
      <c r="J2" s="18"/>
    </row>
    <row r="3" spans="2:10" ht="25.5" x14ac:dyDescent="0.25">
      <c r="B3" s="19" t="s">
        <v>0</v>
      </c>
      <c r="C3" s="20" t="s">
        <v>1</v>
      </c>
      <c r="D3" s="21" t="s">
        <v>2</v>
      </c>
      <c r="E3" s="22" t="s">
        <v>3</v>
      </c>
      <c r="F3" s="23" t="s">
        <v>21</v>
      </c>
      <c r="G3" s="24" t="s">
        <v>4</v>
      </c>
      <c r="H3" s="24" t="s">
        <v>5</v>
      </c>
      <c r="I3" s="24" t="s">
        <v>6</v>
      </c>
      <c r="J3" s="25" t="s">
        <v>7</v>
      </c>
    </row>
    <row r="4" spans="2:10" s="2" customFormat="1" ht="24.95" customHeight="1" x14ac:dyDescent="0.25">
      <c r="B4" s="26" t="s">
        <v>25</v>
      </c>
      <c r="C4" s="27" t="s">
        <v>54</v>
      </c>
      <c r="D4" s="28" t="s">
        <v>26</v>
      </c>
      <c r="E4" s="29"/>
      <c r="F4" s="29"/>
      <c r="G4" s="29"/>
      <c r="H4" s="29"/>
      <c r="I4" s="30"/>
      <c r="J4" s="31">
        <f>SUM(J5:J8)</f>
        <v>0</v>
      </c>
    </row>
    <row r="5" spans="2:10" x14ac:dyDescent="0.25">
      <c r="B5" s="32" t="s">
        <v>27</v>
      </c>
      <c r="C5" s="33" t="s">
        <v>8</v>
      </c>
      <c r="D5" s="34" t="s">
        <v>2</v>
      </c>
      <c r="E5" s="35">
        <v>7</v>
      </c>
      <c r="F5" s="36"/>
      <c r="G5" s="37"/>
      <c r="H5" s="38"/>
      <c r="I5" s="38"/>
      <c r="J5" s="39">
        <f>G5+I5</f>
        <v>0</v>
      </c>
    </row>
    <row r="6" spans="2:10" x14ac:dyDescent="0.25">
      <c r="B6" s="40" t="s">
        <v>28</v>
      </c>
      <c r="C6" s="41" t="s">
        <v>53</v>
      </c>
      <c r="D6" s="42" t="s">
        <v>2</v>
      </c>
      <c r="E6" s="43">
        <v>7</v>
      </c>
      <c r="F6" s="44"/>
      <c r="G6" s="44"/>
      <c r="H6" s="44"/>
      <c r="I6" s="44"/>
      <c r="J6" s="39">
        <f t="shared" ref="J6:J8" si="0">G6+I6</f>
        <v>0</v>
      </c>
    </row>
    <row r="7" spans="2:10" x14ac:dyDescent="0.25">
      <c r="B7" s="32" t="s">
        <v>29</v>
      </c>
      <c r="C7" s="45" t="s">
        <v>20</v>
      </c>
      <c r="D7" s="46" t="s">
        <v>2</v>
      </c>
      <c r="E7" s="47">
        <v>7</v>
      </c>
      <c r="F7" s="48"/>
      <c r="G7" s="44"/>
      <c r="H7" s="44"/>
      <c r="I7" s="44"/>
      <c r="J7" s="39">
        <f t="shared" si="0"/>
        <v>0</v>
      </c>
    </row>
    <row r="8" spans="2:10" x14ac:dyDescent="0.25">
      <c r="B8" s="40" t="s">
        <v>30</v>
      </c>
      <c r="C8" s="45" t="s">
        <v>48</v>
      </c>
      <c r="D8" s="46" t="s">
        <v>2</v>
      </c>
      <c r="E8" s="47">
        <v>14</v>
      </c>
      <c r="F8" s="48"/>
      <c r="G8" s="44"/>
      <c r="H8" s="44"/>
      <c r="I8" s="44"/>
      <c r="J8" s="39">
        <f t="shared" si="0"/>
        <v>0</v>
      </c>
    </row>
    <row r="9" spans="2:10" ht="8.25" customHeight="1" x14ac:dyDescent="0.25">
      <c r="B9" s="49"/>
      <c r="C9" s="45"/>
      <c r="D9" s="50"/>
      <c r="E9" s="51"/>
      <c r="F9" s="52"/>
      <c r="G9" s="53"/>
      <c r="H9" s="53"/>
      <c r="I9" s="54"/>
      <c r="J9" s="44"/>
    </row>
    <row r="10" spans="2:10" ht="47.25" customHeight="1" x14ac:dyDescent="0.25">
      <c r="B10" s="55" t="s">
        <v>9</v>
      </c>
      <c r="C10" s="56" t="s">
        <v>37</v>
      </c>
      <c r="D10" s="57" t="s">
        <v>74</v>
      </c>
      <c r="E10" s="58"/>
      <c r="F10" s="58"/>
      <c r="G10" s="58"/>
      <c r="H10" s="58"/>
      <c r="I10" s="59"/>
      <c r="J10" s="60">
        <f>SUM(J12:J38)</f>
        <v>0</v>
      </c>
    </row>
    <row r="11" spans="2:10" ht="24.95" customHeight="1" x14ac:dyDescent="0.25">
      <c r="B11" s="55" t="s">
        <v>31</v>
      </c>
      <c r="C11" s="61" t="s">
        <v>45</v>
      </c>
      <c r="D11" s="62"/>
      <c r="E11" s="55"/>
      <c r="F11" s="55"/>
      <c r="G11" s="63"/>
      <c r="H11" s="64"/>
      <c r="I11" s="64"/>
      <c r="J11" s="60"/>
    </row>
    <row r="12" spans="2:10" ht="51" x14ac:dyDescent="0.25">
      <c r="B12" s="65" t="s">
        <v>75</v>
      </c>
      <c r="C12" s="45" t="s">
        <v>40</v>
      </c>
      <c r="D12" s="66" t="s">
        <v>2</v>
      </c>
      <c r="E12" s="67">
        <v>31</v>
      </c>
      <c r="F12" s="68"/>
      <c r="G12" s="68"/>
      <c r="H12" s="69"/>
      <c r="I12" s="69"/>
      <c r="J12" s="70">
        <f>G12+I12</f>
        <v>0</v>
      </c>
    </row>
    <row r="13" spans="2:10" ht="64.5" x14ac:dyDescent="0.25">
      <c r="B13" s="65" t="s">
        <v>76</v>
      </c>
      <c r="C13" s="71" t="s">
        <v>19</v>
      </c>
      <c r="D13" s="72"/>
      <c r="E13" s="67"/>
      <c r="F13" s="68"/>
      <c r="G13" s="68"/>
      <c r="H13" s="69"/>
      <c r="I13" s="69"/>
      <c r="J13" s="73"/>
    </row>
    <row r="14" spans="2:10" ht="25.5" x14ac:dyDescent="0.25">
      <c r="B14" s="65" t="s">
        <v>77</v>
      </c>
      <c r="C14" s="74" t="s">
        <v>39</v>
      </c>
      <c r="D14" s="75"/>
      <c r="E14" s="67"/>
      <c r="F14" s="68"/>
      <c r="G14" s="68"/>
      <c r="H14" s="69"/>
      <c r="I14" s="69"/>
      <c r="J14" s="76"/>
    </row>
    <row r="15" spans="2:10" ht="24.95" customHeight="1" x14ac:dyDescent="0.25">
      <c r="B15" s="55" t="s">
        <v>32</v>
      </c>
      <c r="C15" s="61" t="s">
        <v>46</v>
      </c>
      <c r="D15" s="62"/>
      <c r="E15" s="62"/>
      <c r="F15" s="62"/>
      <c r="G15" s="77"/>
      <c r="H15" s="78"/>
      <c r="I15" s="78"/>
      <c r="J15" s="79"/>
    </row>
    <row r="16" spans="2:10" ht="51" x14ac:dyDescent="0.25">
      <c r="B16" s="65" t="s">
        <v>78</v>
      </c>
      <c r="C16" s="45" t="s">
        <v>41</v>
      </c>
      <c r="D16" s="80" t="s">
        <v>2</v>
      </c>
      <c r="E16" s="67">
        <v>120</v>
      </c>
      <c r="F16" s="70"/>
      <c r="G16" s="70"/>
      <c r="H16" s="80"/>
      <c r="I16" s="80"/>
      <c r="J16" s="70">
        <f>I16+G16</f>
        <v>0</v>
      </c>
    </row>
    <row r="17" spans="2:10" ht="64.5" x14ac:dyDescent="0.25">
      <c r="B17" s="65" t="s">
        <v>79</v>
      </c>
      <c r="C17" s="71" t="s">
        <v>19</v>
      </c>
      <c r="D17" s="81"/>
      <c r="E17" s="67"/>
      <c r="F17" s="73"/>
      <c r="G17" s="73"/>
      <c r="H17" s="81"/>
      <c r="I17" s="81"/>
      <c r="J17" s="73"/>
    </row>
    <row r="18" spans="2:10" ht="39" x14ac:dyDescent="0.25">
      <c r="B18" s="65" t="s">
        <v>80</v>
      </c>
      <c r="C18" s="71" t="s">
        <v>38</v>
      </c>
      <c r="D18" s="82"/>
      <c r="E18" s="67"/>
      <c r="F18" s="76"/>
      <c r="G18" s="76"/>
      <c r="H18" s="82"/>
      <c r="I18" s="82"/>
      <c r="J18" s="76"/>
    </row>
    <row r="19" spans="2:10" ht="24.95" customHeight="1" x14ac:dyDescent="0.25">
      <c r="B19" s="55" t="s">
        <v>33</v>
      </c>
      <c r="C19" s="61" t="s">
        <v>49</v>
      </c>
      <c r="D19" s="55"/>
      <c r="E19" s="55"/>
      <c r="F19" s="55"/>
      <c r="G19" s="63"/>
      <c r="H19" s="64"/>
      <c r="I19" s="64"/>
      <c r="J19" s="60"/>
    </row>
    <row r="20" spans="2:10" ht="51" x14ac:dyDescent="0.25">
      <c r="B20" s="65" t="s">
        <v>81</v>
      </c>
      <c r="C20" s="45" t="s">
        <v>42</v>
      </c>
      <c r="D20" s="80" t="s">
        <v>2</v>
      </c>
      <c r="E20" s="67">
        <v>12</v>
      </c>
      <c r="F20" s="70"/>
      <c r="G20" s="70"/>
      <c r="H20" s="80"/>
      <c r="I20" s="80"/>
      <c r="J20" s="70">
        <f>G20+I20</f>
        <v>0</v>
      </c>
    </row>
    <row r="21" spans="2:10" ht="64.5" x14ac:dyDescent="0.25">
      <c r="B21" s="65" t="s">
        <v>82</v>
      </c>
      <c r="C21" s="71" t="s">
        <v>19</v>
      </c>
      <c r="D21" s="81"/>
      <c r="E21" s="67"/>
      <c r="F21" s="73"/>
      <c r="G21" s="73"/>
      <c r="H21" s="81"/>
      <c r="I21" s="81"/>
      <c r="J21" s="73"/>
    </row>
    <row r="22" spans="2:10" ht="26.25" x14ac:dyDescent="0.25">
      <c r="B22" s="65" t="s">
        <v>83</v>
      </c>
      <c r="C22" s="71" t="s">
        <v>43</v>
      </c>
      <c r="D22" s="82"/>
      <c r="E22" s="67"/>
      <c r="F22" s="76"/>
      <c r="G22" s="76"/>
      <c r="H22" s="82"/>
      <c r="I22" s="82"/>
      <c r="J22" s="76"/>
    </row>
    <row r="23" spans="2:10" ht="24.95" customHeight="1" x14ac:dyDescent="0.25">
      <c r="B23" s="55" t="s">
        <v>34</v>
      </c>
      <c r="C23" s="61" t="s">
        <v>50</v>
      </c>
      <c r="D23" s="55"/>
      <c r="E23" s="55"/>
      <c r="F23" s="55"/>
      <c r="G23" s="63"/>
      <c r="H23" s="64"/>
      <c r="I23" s="64"/>
      <c r="J23" s="60"/>
    </row>
    <row r="24" spans="2:10" ht="51" x14ac:dyDescent="0.25">
      <c r="B24" s="65" t="s">
        <v>84</v>
      </c>
      <c r="C24" s="45" t="s">
        <v>42</v>
      </c>
      <c r="D24" s="80" t="s">
        <v>2</v>
      </c>
      <c r="E24" s="67">
        <v>17</v>
      </c>
      <c r="F24" s="70"/>
      <c r="G24" s="70"/>
      <c r="H24" s="80"/>
      <c r="I24" s="80"/>
      <c r="J24" s="70">
        <f>G24+I24</f>
        <v>0</v>
      </c>
    </row>
    <row r="25" spans="2:10" ht="64.5" x14ac:dyDescent="0.25">
      <c r="B25" s="65" t="s">
        <v>85</v>
      </c>
      <c r="C25" s="71" t="s">
        <v>19</v>
      </c>
      <c r="D25" s="81"/>
      <c r="E25" s="67"/>
      <c r="F25" s="73"/>
      <c r="G25" s="73"/>
      <c r="H25" s="81"/>
      <c r="I25" s="81"/>
      <c r="J25" s="73"/>
    </row>
    <row r="26" spans="2:10" ht="26.25" x14ac:dyDescent="0.25">
      <c r="B26" s="65" t="s">
        <v>86</v>
      </c>
      <c r="C26" s="71" t="s">
        <v>43</v>
      </c>
      <c r="D26" s="82"/>
      <c r="E26" s="67"/>
      <c r="F26" s="76"/>
      <c r="G26" s="76"/>
      <c r="H26" s="82"/>
      <c r="I26" s="82"/>
      <c r="J26" s="76"/>
    </row>
    <row r="27" spans="2:10" ht="24.95" customHeight="1" x14ac:dyDescent="0.25">
      <c r="B27" s="55" t="s">
        <v>35</v>
      </c>
      <c r="C27" s="61" t="s">
        <v>51</v>
      </c>
      <c r="D27" s="55"/>
      <c r="E27" s="55"/>
      <c r="F27" s="55"/>
      <c r="G27" s="63"/>
      <c r="H27" s="64"/>
      <c r="I27" s="64"/>
      <c r="J27" s="60"/>
    </row>
    <row r="28" spans="2:10" ht="51" x14ac:dyDescent="0.25">
      <c r="B28" s="49" t="s">
        <v>87</v>
      </c>
      <c r="C28" s="45" t="s">
        <v>42</v>
      </c>
      <c r="D28" s="80" t="s">
        <v>2</v>
      </c>
      <c r="E28" s="67">
        <v>110</v>
      </c>
      <c r="F28" s="70"/>
      <c r="G28" s="70"/>
      <c r="H28" s="80"/>
      <c r="I28" s="80"/>
      <c r="J28" s="70">
        <f>G28+I28</f>
        <v>0</v>
      </c>
    </row>
    <row r="29" spans="2:10" ht="64.5" x14ac:dyDescent="0.25">
      <c r="B29" s="49" t="s">
        <v>88</v>
      </c>
      <c r="C29" s="71" t="s">
        <v>19</v>
      </c>
      <c r="D29" s="81"/>
      <c r="E29" s="67"/>
      <c r="F29" s="73"/>
      <c r="G29" s="73"/>
      <c r="H29" s="81"/>
      <c r="I29" s="81"/>
      <c r="J29" s="73"/>
    </row>
    <row r="30" spans="2:10" ht="26.25" x14ac:dyDescent="0.25">
      <c r="B30" s="49" t="s">
        <v>89</v>
      </c>
      <c r="C30" s="71" t="s">
        <v>43</v>
      </c>
      <c r="D30" s="82"/>
      <c r="E30" s="67"/>
      <c r="F30" s="76"/>
      <c r="G30" s="76"/>
      <c r="H30" s="82"/>
      <c r="I30" s="82"/>
      <c r="J30" s="76"/>
    </row>
    <row r="31" spans="2:10" ht="24.95" customHeight="1" x14ac:dyDescent="0.25">
      <c r="B31" s="55" t="s">
        <v>36</v>
      </c>
      <c r="C31" s="61" t="s">
        <v>52</v>
      </c>
      <c r="D31" s="55"/>
      <c r="E31" s="55"/>
      <c r="F31" s="55"/>
      <c r="G31" s="63"/>
      <c r="H31" s="64"/>
      <c r="I31" s="64"/>
      <c r="J31" s="60"/>
    </row>
    <row r="32" spans="2:10" ht="51" x14ac:dyDescent="0.25">
      <c r="B32" s="49" t="s">
        <v>90</v>
      </c>
      <c r="C32" s="45" t="s">
        <v>42</v>
      </c>
      <c r="D32" s="80" t="s">
        <v>2</v>
      </c>
      <c r="E32" s="67">
        <v>69</v>
      </c>
      <c r="F32" s="70"/>
      <c r="G32" s="70"/>
      <c r="H32" s="80"/>
      <c r="I32" s="80"/>
      <c r="J32" s="70">
        <f>G32+I32</f>
        <v>0</v>
      </c>
    </row>
    <row r="33" spans="2:10" ht="64.5" x14ac:dyDescent="0.25">
      <c r="B33" s="49" t="s">
        <v>91</v>
      </c>
      <c r="C33" s="71" t="s">
        <v>19</v>
      </c>
      <c r="D33" s="81"/>
      <c r="E33" s="67"/>
      <c r="F33" s="73"/>
      <c r="G33" s="73"/>
      <c r="H33" s="81"/>
      <c r="I33" s="81"/>
      <c r="J33" s="73"/>
    </row>
    <row r="34" spans="2:10" ht="26.25" x14ac:dyDescent="0.25">
      <c r="B34" s="49" t="s">
        <v>92</v>
      </c>
      <c r="C34" s="71" t="s">
        <v>43</v>
      </c>
      <c r="D34" s="82"/>
      <c r="E34" s="67"/>
      <c r="F34" s="76"/>
      <c r="G34" s="76"/>
      <c r="H34" s="82"/>
      <c r="I34" s="82"/>
      <c r="J34" s="76"/>
    </row>
    <row r="35" spans="2:10" ht="24.95" customHeight="1" x14ac:dyDescent="0.25">
      <c r="B35" s="55" t="s">
        <v>55</v>
      </c>
      <c r="C35" s="61" t="s">
        <v>47</v>
      </c>
      <c r="D35" s="55"/>
      <c r="E35" s="55"/>
      <c r="F35" s="55"/>
      <c r="G35" s="63"/>
      <c r="H35" s="64"/>
      <c r="I35" s="64"/>
      <c r="J35" s="60"/>
    </row>
    <row r="36" spans="2:10" ht="51" x14ac:dyDescent="0.25">
      <c r="B36" s="49" t="s">
        <v>93</v>
      </c>
      <c r="C36" s="45" t="s">
        <v>42</v>
      </c>
      <c r="D36" s="80" t="s">
        <v>2</v>
      </c>
      <c r="E36" s="67">
        <v>10</v>
      </c>
      <c r="F36" s="70"/>
      <c r="G36" s="70"/>
      <c r="H36" s="80"/>
      <c r="I36" s="80"/>
      <c r="J36" s="70">
        <f>G36+I36</f>
        <v>0</v>
      </c>
    </row>
    <row r="37" spans="2:10" ht="64.5" x14ac:dyDescent="0.25">
      <c r="B37" s="49" t="s">
        <v>94</v>
      </c>
      <c r="C37" s="71" t="s">
        <v>19</v>
      </c>
      <c r="D37" s="81"/>
      <c r="E37" s="67"/>
      <c r="F37" s="73"/>
      <c r="G37" s="73"/>
      <c r="H37" s="81"/>
      <c r="I37" s="81"/>
      <c r="J37" s="73"/>
    </row>
    <row r="38" spans="2:10" ht="26.25" x14ac:dyDescent="0.25">
      <c r="B38" s="49" t="s">
        <v>95</v>
      </c>
      <c r="C38" s="71" t="s">
        <v>43</v>
      </c>
      <c r="D38" s="82"/>
      <c r="E38" s="67"/>
      <c r="F38" s="76"/>
      <c r="G38" s="76"/>
      <c r="H38" s="82"/>
      <c r="I38" s="82"/>
      <c r="J38" s="76"/>
    </row>
    <row r="39" spans="2:10" s="2" customFormat="1" ht="24.95" customHeight="1" x14ac:dyDescent="0.25">
      <c r="B39" s="83" t="s">
        <v>11</v>
      </c>
      <c r="C39" s="84" t="s">
        <v>12</v>
      </c>
      <c r="D39" s="85"/>
      <c r="E39" s="86"/>
      <c r="F39" s="87"/>
      <c r="G39" s="87"/>
      <c r="H39" s="87"/>
      <c r="I39" s="87"/>
      <c r="J39" s="88">
        <f>SUM(J40:J42)</f>
        <v>0</v>
      </c>
    </row>
    <row r="40" spans="2:10" x14ac:dyDescent="0.25">
      <c r="B40" s="65" t="s">
        <v>22</v>
      </c>
      <c r="C40" s="89" t="s">
        <v>15</v>
      </c>
      <c r="D40" s="90" t="s">
        <v>10</v>
      </c>
      <c r="E40" s="91">
        <v>99</v>
      </c>
      <c r="F40" s="89"/>
      <c r="G40" s="89"/>
      <c r="H40" s="92"/>
      <c r="I40" s="92"/>
      <c r="J40" s="93">
        <f>G40+I40</f>
        <v>0</v>
      </c>
    </row>
    <row r="41" spans="2:10" x14ac:dyDescent="0.25">
      <c r="B41" s="65" t="s">
        <v>23</v>
      </c>
      <c r="C41" s="71" t="s">
        <v>13</v>
      </c>
      <c r="D41" s="90" t="s">
        <v>14</v>
      </c>
      <c r="E41" s="91">
        <v>6</v>
      </c>
      <c r="F41" s="89"/>
      <c r="G41" s="89"/>
      <c r="H41" s="92"/>
      <c r="I41" s="92"/>
      <c r="J41" s="93">
        <f>G41+I41</f>
        <v>0</v>
      </c>
    </row>
    <row r="42" spans="2:10" x14ac:dyDescent="0.25">
      <c r="B42" s="65" t="s">
        <v>24</v>
      </c>
      <c r="C42" s="71" t="s">
        <v>56</v>
      </c>
      <c r="D42" s="90" t="s">
        <v>2</v>
      </c>
      <c r="E42" s="91">
        <v>7</v>
      </c>
      <c r="F42" s="89"/>
      <c r="G42" s="89"/>
      <c r="H42" s="92"/>
      <c r="I42" s="92"/>
      <c r="J42" s="93">
        <f>G42+I42</f>
        <v>0</v>
      </c>
    </row>
    <row r="43" spans="2:10" ht="7.5" customHeight="1" x14ac:dyDescent="0.25">
      <c r="B43" s="65"/>
      <c r="C43" s="89"/>
      <c r="D43" s="90"/>
      <c r="E43" s="89"/>
      <c r="F43" s="89"/>
      <c r="G43" s="89"/>
      <c r="H43" s="89"/>
      <c r="I43" s="89"/>
      <c r="J43" s="94"/>
    </row>
    <row r="44" spans="2:10" ht="24.95" customHeight="1" x14ac:dyDescent="0.25">
      <c r="B44" s="95" t="s">
        <v>16</v>
      </c>
      <c r="C44" s="96"/>
      <c r="D44" s="96"/>
      <c r="E44" s="96"/>
      <c r="F44" s="96"/>
      <c r="G44" s="96"/>
      <c r="H44" s="96"/>
      <c r="I44" s="97"/>
      <c r="J44" s="98">
        <f>J39+J10+J4</f>
        <v>0</v>
      </c>
    </row>
    <row r="45" spans="2:10" ht="8.25" customHeight="1" x14ac:dyDescent="0.25">
      <c r="B45" s="65"/>
      <c r="C45" s="89"/>
      <c r="D45" s="90"/>
      <c r="E45" s="89"/>
      <c r="F45" s="89"/>
      <c r="G45" s="89"/>
      <c r="H45" s="89"/>
      <c r="I45" s="89"/>
      <c r="J45" s="89"/>
    </row>
    <row r="46" spans="2:10" ht="24.95" customHeight="1" x14ac:dyDescent="0.25">
      <c r="B46" s="95" t="s">
        <v>73</v>
      </c>
      <c r="C46" s="96"/>
      <c r="D46" s="96"/>
      <c r="E46" s="96"/>
      <c r="F46" s="96"/>
      <c r="G46" s="96"/>
      <c r="H46" s="96"/>
      <c r="I46" s="97"/>
      <c r="J46" s="98">
        <f>J44*BDI!C17</f>
        <v>0</v>
      </c>
    </row>
    <row r="47" spans="2:10" ht="9.75" customHeight="1" x14ac:dyDescent="0.25">
      <c r="B47" s="65"/>
      <c r="C47" s="89"/>
      <c r="D47" s="90"/>
      <c r="E47" s="89"/>
      <c r="F47" s="89"/>
      <c r="G47" s="89"/>
      <c r="H47" s="89"/>
      <c r="I47" s="89"/>
      <c r="J47" s="89"/>
    </row>
    <row r="48" spans="2:10" ht="24.95" customHeight="1" x14ac:dyDescent="0.25">
      <c r="B48" s="95" t="s">
        <v>17</v>
      </c>
      <c r="C48" s="96"/>
      <c r="D48" s="96"/>
      <c r="E48" s="96"/>
      <c r="F48" s="96"/>
      <c r="G48" s="96"/>
      <c r="H48" s="96"/>
      <c r="I48" s="97"/>
      <c r="J48" s="98">
        <f>J44+J46</f>
        <v>0</v>
      </c>
    </row>
  </sheetData>
  <mergeCells count="56">
    <mergeCell ref="D10:I10"/>
    <mergeCell ref="D4:I4"/>
    <mergeCell ref="B44:I44"/>
    <mergeCell ref="B2:J2"/>
    <mergeCell ref="B1:J1"/>
    <mergeCell ref="D12:D14"/>
    <mergeCell ref="E12:E14"/>
    <mergeCell ref="F12:F14"/>
    <mergeCell ref="G12:G14"/>
    <mergeCell ref="D16:D18"/>
    <mergeCell ref="E16:E18"/>
    <mergeCell ref="F16:F18"/>
    <mergeCell ref="I24:I26"/>
    <mergeCell ref="J24:J26"/>
    <mergeCell ref="D28:D30"/>
    <mergeCell ref="E28:E30"/>
    <mergeCell ref="B46:I46"/>
    <mergeCell ref="B48:I48"/>
    <mergeCell ref="J12:J14"/>
    <mergeCell ref="H12:H14"/>
    <mergeCell ref="I12:I14"/>
    <mergeCell ref="H16:H18"/>
    <mergeCell ref="I16:I18"/>
    <mergeCell ref="J16:J18"/>
    <mergeCell ref="H20:H22"/>
    <mergeCell ref="I20:I22"/>
    <mergeCell ref="J20:J22"/>
    <mergeCell ref="G16:G18"/>
    <mergeCell ref="D20:D22"/>
    <mergeCell ref="E20:E22"/>
    <mergeCell ref="F20:F22"/>
    <mergeCell ref="G20:G22"/>
    <mergeCell ref="F28:F30"/>
    <mergeCell ref="G28:G30"/>
    <mergeCell ref="H28:H30"/>
    <mergeCell ref="I28:I30"/>
    <mergeCell ref="J28:J30"/>
    <mergeCell ref="D24:D26"/>
    <mergeCell ref="E24:E26"/>
    <mergeCell ref="F24:F26"/>
    <mergeCell ref="G24:G26"/>
    <mergeCell ref="H24:H26"/>
    <mergeCell ref="I32:I34"/>
    <mergeCell ref="J32:J34"/>
    <mergeCell ref="D36:D38"/>
    <mergeCell ref="E36:E38"/>
    <mergeCell ref="F36:F38"/>
    <mergeCell ref="G36:G38"/>
    <mergeCell ref="H36:H38"/>
    <mergeCell ref="I36:I38"/>
    <mergeCell ref="J36:J38"/>
    <mergeCell ref="D32:D34"/>
    <mergeCell ref="E32:E34"/>
    <mergeCell ref="F32:F34"/>
    <mergeCell ref="G32:G34"/>
    <mergeCell ref="H32:H34"/>
  </mergeCells>
  <phoneticPr fontId="3" type="noConversion"/>
  <pageMargins left="3.937007874015748E-2" right="3.937007874015748E-2" top="1.3385826771653544" bottom="0.35433070866141736" header="0.31496062992125984" footer="0.19685039370078741"/>
  <pageSetup paperSize="9" scale="59" fitToHeight="0" orientation="landscape" r:id="rId1"/>
  <headerFooter>
    <oddFooter>&amp;R&amp;Pde&amp;N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3602-C121-42DC-9C8E-B97A8F8674F4}">
  <dimension ref="A1:C17"/>
  <sheetViews>
    <sheetView tabSelected="1" view="pageLayout" zoomScaleNormal="100" workbookViewId="0">
      <selection activeCell="C5" sqref="C5:C15"/>
    </sheetView>
  </sheetViews>
  <sheetFormatPr defaultRowHeight="15" x14ac:dyDescent="0.25"/>
  <cols>
    <col min="1" max="1" width="19" customWidth="1"/>
    <col min="2" max="2" width="55.42578125" customWidth="1"/>
    <col min="3" max="3" width="69.7109375" customWidth="1"/>
  </cols>
  <sheetData>
    <row r="1" spans="1:3" ht="15.75" thickBot="1" x14ac:dyDescent="0.3">
      <c r="A1" s="4" t="s">
        <v>57</v>
      </c>
      <c r="B1" s="4"/>
      <c r="C1" s="4"/>
    </row>
    <row r="2" spans="1:3" x14ac:dyDescent="0.25">
      <c r="C2" s="3"/>
    </row>
    <row r="3" spans="1:3" x14ac:dyDescent="0.25">
      <c r="A3" s="5" t="s">
        <v>58</v>
      </c>
      <c r="B3" s="5"/>
      <c r="C3" s="6" t="s">
        <v>59</v>
      </c>
    </row>
    <row r="4" spans="1:3" x14ac:dyDescent="0.25">
      <c r="A4" s="7" t="s">
        <v>60</v>
      </c>
      <c r="B4" s="7"/>
      <c r="C4" s="3"/>
    </row>
    <row r="5" spans="1:3" x14ac:dyDescent="0.25">
      <c r="A5" s="8" t="s">
        <v>61</v>
      </c>
      <c r="B5" s="8"/>
      <c r="C5" s="9"/>
    </row>
    <row r="6" spans="1:3" x14ac:dyDescent="0.25">
      <c r="A6" s="8" t="s">
        <v>62</v>
      </c>
      <c r="B6" s="8"/>
      <c r="C6" s="9"/>
    </row>
    <row r="7" spans="1:3" x14ac:dyDescent="0.25">
      <c r="A7" s="8" t="s">
        <v>63</v>
      </c>
      <c r="B7" s="8"/>
      <c r="C7" s="9"/>
    </row>
    <row r="8" spans="1:3" x14ac:dyDescent="0.25">
      <c r="A8" s="8" t="s">
        <v>64</v>
      </c>
      <c r="B8" s="8"/>
      <c r="C8" s="9"/>
    </row>
    <row r="9" spans="1:3" x14ac:dyDescent="0.25">
      <c r="A9" s="7" t="s">
        <v>65</v>
      </c>
      <c r="B9" s="7"/>
      <c r="C9" s="3"/>
    </row>
    <row r="10" spans="1:3" x14ac:dyDescent="0.25">
      <c r="A10" s="8" t="s">
        <v>66</v>
      </c>
      <c r="B10" s="8"/>
      <c r="C10" s="9"/>
    </row>
    <row r="11" spans="1:3" x14ac:dyDescent="0.25">
      <c r="A11" s="8" t="s">
        <v>67</v>
      </c>
      <c r="B11" s="8"/>
      <c r="C11" s="9"/>
    </row>
    <row r="12" spans="1:3" x14ac:dyDescent="0.25">
      <c r="A12" s="8" t="s">
        <v>68</v>
      </c>
      <c r="B12" s="8"/>
      <c r="C12" s="9"/>
    </row>
    <row r="13" spans="1:3" x14ac:dyDescent="0.25">
      <c r="A13" s="8" t="s">
        <v>69</v>
      </c>
      <c r="B13" s="8"/>
      <c r="C13" s="9"/>
    </row>
    <row r="14" spans="1:3" x14ac:dyDescent="0.25">
      <c r="A14" s="7" t="s">
        <v>70</v>
      </c>
      <c r="B14" s="7"/>
      <c r="C14" s="3"/>
    </row>
    <row r="15" spans="1:3" x14ac:dyDescent="0.25">
      <c r="A15" s="8" t="s">
        <v>71</v>
      </c>
      <c r="B15" s="8"/>
      <c r="C15" s="9"/>
    </row>
    <row r="16" spans="1:3" x14ac:dyDescent="0.25">
      <c r="C16" s="3"/>
    </row>
    <row r="17" spans="1:3" x14ac:dyDescent="0.25">
      <c r="A17" s="10" t="s">
        <v>72</v>
      </c>
      <c r="B17" s="11"/>
      <c r="C17" s="12">
        <f>(((1+C8+C5+C6)*(1+C7)*(1+C15))/(1-(C10+C11+C12))-1)</f>
        <v>0</v>
      </c>
    </row>
  </sheetData>
  <mergeCells count="14">
    <mergeCell ref="A14:B14"/>
    <mergeCell ref="A15:B15"/>
    <mergeCell ref="A8:B8"/>
    <mergeCell ref="A9:B9"/>
    <mergeCell ref="A10:B10"/>
    <mergeCell ref="A11:B11"/>
    <mergeCell ref="A12:B12"/>
    <mergeCell ref="A13:B13"/>
    <mergeCell ref="A1:C1"/>
    <mergeCell ref="A3:B3"/>
    <mergeCell ref="A4:B4"/>
    <mergeCell ref="A5:B5"/>
    <mergeCell ref="A6:B6"/>
    <mergeCell ref="A7:B7"/>
  </mergeCells>
  <printOptions horizontalCentered="1"/>
  <pageMargins left="0.51181102362204722" right="0.51181102362204722" top="1.7716535433070868" bottom="0.3937007874015748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17" ma:contentTypeDescription="Crie um novo documento." ma:contentTypeScope="" ma:versionID="a7f7647cd82e6c0ef6a454de4f5e9af8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1ef7a70336e8a9e982e312bc3a575b73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TaxCatchAll xmlns="f9a71158-161a-4975-9085-a23cdc7314d1" xsi:nil="true"/>
  </documentManagement>
</p:properties>
</file>

<file path=customXml/itemProps1.xml><?xml version="1.0" encoding="utf-8"?>
<ds:datastoreItem xmlns:ds="http://schemas.openxmlformats.org/officeDocument/2006/customXml" ds:itemID="{5B654AC2-5714-48F7-B641-1F4581B20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763114-9DF1-4700-934B-4A578C667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71158-161a-4975-9085-a23cdc7314d1"/>
    <ds:schemaRef ds:uri="557eb367-198c-46dc-ada1-4c51bf30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BA7E2B-8586-4031-AA97-9F8ADD9837F5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557eb367-198c-46dc-ada1-4c51bf30dfa8"/>
    <ds:schemaRef ds:uri="f9a71158-161a-4975-9085-a23cdc7314d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PROPOSTA</vt:lpstr>
      <vt:lpstr>BDI</vt:lpstr>
      <vt:lpstr>PROPOSTA!Area_de_impressao</vt:lpstr>
      <vt:lpstr>PROPOSTA!Titulos_de_impressao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Divino Ferreira Jacques - 7147</cp:lastModifiedBy>
  <cp:lastPrinted>2023-09-28T13:33:44Z</cp:lastPrinted>
  <dcterms:created xsi:type="dcterms:W3CDTF">2023-05-19T11:23:24Z</dcterms:created>
  <dcterms:modified xsi:type="dcterms:W3CDTF">2023-09-28T13:34:01Z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0x0101002B5FF790D3F6E048994438A7A33CCFE3</vt:lpwstr>
  </property>
  <property fmtid="{D5CDD505-2E9C-101B-9397-08002B2CF9AE}" pid="3" name="MediaServiceImageTags">
    <vt:lpwstr/>
  </property>
</Properties>
</file>