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elopc\Documents\MARCELO - SESC\ORÇAMENTOS\RESTAURANTE\ORÇAMENTO\"/>
    </mc:Choice>
  </mc:AlternateContent>
  <xr:revisionPtr revIDLastSave="0" documentId="13_ncr:1_{A3F84B05-0B6E-444D-A391-29D05A12F8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çamento Sintético" sheetId="1" r:id="rId1"/>
  </sheets>
  <externalReferences>
    <externalReference r:id="rId2"/>
  </externalReferences>
  <definedNames>
    <definedName name="_xlnm.Print_Titles" localSheetId="0">'[1]repeated header'!$4:$4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0" i="1" l="1"/>
  <c r="I230" i="1" s="1"/>
  <c r="J230" i="1" s="1"/>
  <c r="J229" i="1"/>
  <c r="H228" i="1"/>
  <c r="I228" i="1" s="1"/>
  <c r="J228" i="1" s="1"/>
  <c r="J227" i="1"/>
  <c r="H226" i="1"/>
  <c r="I226" i="1" s="1"/>
  <c r="J226" i="1" s="1"/>
  <c r="H225" i="1"/>
  <c r="I225" i="1" s="1"/>
  <c r="J225" i="1" s="1"/>
  <c r="H224" i="1"/>
  <c r="I224" i="1" s="1"/>
  <c r="J224" i="1" s="1"/>
  <c r="H223" i="1"/>
  <c r="I223" i="1" s="1"/>
  <c r="J223" i="1" s="1"/>
  <c r="H222" i="1"/>
  <c r="I222" i="1" s="1"/>
  <c r="J222" i="1" s="1"/>
  <c r="H221" i="1"/>
  <c r="I221" i="1" s="1"/>
  <c r="J221" i="1" s="1"/>
  <c r="J220" i="1"/>
  <c r="H219" i="1"/>
  <c r="I219" i="1" s="1"/>
  <c r="J219" i="1" s="1"/>
  <c r="H218" i="1"/>
  <c r="I218" i="1" s="1"/>
  <c r="J218" i="1" s="1"/>
  <c r="H217" i="1"/>
  <c r="I217" i="1" s="1"/>
  <c r="J217" i="1" s="1"/>
  <c r="H216" i="1"/>
  <c r="I216" i="1" s="1"/>
  <c r="J216" i="1" s="1"/>
  <c r="H215" i="1"/>
  <c r="I215" i="1" s="1"/>
  <c r="J215" i="1" s="1"/>
  <c r="H214" i="1"/>
  <c r="I214" i="1" s="1"/>
  <c r="J214" i="1" s="1"/>
  <c r="H213" i="1"/>
  <c r="I213" i="1" s="1"/>
  <c r="J213" i="1" s="1"/>
  <c r="J212" i="1"/>
  <c r="I211" i="1"/>
  <c r="J211" i="1" s="1"/>
  <c r="H211" i="1"/>
  <c r="J210" i="1"/>
  <c r="H209" i="1"/>
  <c r="I209" i="1" s="1"/>
  <c r="J209" i="1" s="1"/>
  <c r="H208" i="1"/>
  <c r="I208" i="1" s="1"/>
  <c r="J208" i="1" s="1"/>
  <c r="H207" i="1"/>
  <c r="I207" i="1" s="1"/>
  <c r="J207" i="1" s="1"/>
  <c r="H206" i="1"/>
  <c r="I206" i="1" s="1"/>
  <c r="J206" i="1" s="1"/>
  <c r="H205" i="1"/>
  <c r="I205" i="1" s="1"/>
  <c r="J205" i="1" s="1"/>
  <c r="H204" i="1"/>
  <c r="I204" i="1" s="1"/>
  <c r="J204" i="1" s="1"/>
  <c r="J203" i="1"/>
  <c r="H202" i="1"/>
  <c r="I202" i="1" s="1"/>
  <c r="J202" i="1" s="1"/>
  <c r="H201" i="1"/>
  <c r="I201" i="1" s="1"/>
  <c r="J201" i="1" s="1"/>
  <c r="H200" i="1"/>
  <c r="I200" i="1" s="1"/>
  <c r="J200" i="1" s="1"/>
  <c r="J199" i="1"/>
  <c r="H198" i="1"/>
  <c r="I198" i="1" s="1"/>
  <c r="J198" i="1" s="1"/>
  <c r="H197" i="1"/>
  <c r="I197" i="1" s="1"/>
  <c r="J197" i="1" s="1"/>
  <c r="H196" i="1"/>
  <c r="I196" i="1" s="1"/>
  <c r="J196" i="1" s="1"/>
  <c r="J195" i="1"/>
  <c r="I195" i="1"/>
  <c r="H195" i="1"/>
  <c r="I194" i="1"/>
  <c r="J194" i="1" s="1"/>
  <c r="H194" i="1"/>
  <c r="I193" i="1"/>
  <c r="J193" i="1" s="1"/>
  <c r="H193" i="1"/>
  <c r="H192" i="1"/>
  <c r="I192" i="1" s="1"/>
  <c r="J192" i="1" s="1"/>
  <c r="H191" i="1"/>
  <c r="I191" i="1" s="1"/>
  <c r="J191" i="1" s="1"/>
  <c r="H190" i="1"/>
  <c r="I190" i="1" s="1"/>
  <c r="J190" i="1" s="1"/>
  <c r="J189" i="1"/>
  <c r="H188" i="1"/>
  <c r="I188" i="1" s="1"/>
  <c r="J188" i="1" s="1"/>
  <c r="H187" i="1"/>
  <c r="I187" i="1" s="1"/>
  <c r="J187" i="1" s="1"/>
  <c r="J186" i="1"/>
  <c r="H185" i="1"/>
  <c r="I185" i="1" s="1"/>
  <c r="J185" i="1" s="1"/>
  <c r="H184" i="1"/>
  <c r="I184" i="1" s="1"/>
  <c r="J184" i="1" s="1"/>
  <c r="H183" i="1"/>
  <c r="I183" i="1" s="1"/>
  <c r="J183" i="1" s="1"/>
  <c r="J182" i="1"/>
  <c r="H181" i="1"/>
  <c r="I181" i="1" s="1"/>
  <c r="J181" i="1" s="1"/>
  <c r="H180" i="1"/>
  <c r="I180" i="1" s="1"/>
  <c r="J180" i="1" s="1"/>
  <c r="H179" i="1"/>
  <c r="I179" i="1" s="1"/>
  <c r="J179" i="1" s="1"/>
  <c r="I178" i="1"/>
  <c r="J178" i="1" s="1"/>
  <c r="H178" i="1"/>
  <c r="J177" i="1"/>
  <c r="I177" i="1"/>
  <c r="H177" i="1"/>
  <c r="J176" i="1"/>
  <c r="J175" i="1"/>
  <c r="H174" i="1"/>
  <c r="I174" i="1" s="1"/>
  <c r="J174" i="1" s="1"/>
  <c r="H173" i="1"/>
  <c r="I173" i="1" s="1"/>
  <c r="J173" i="1" s="1"/>
  <c r="H172" i="1"/>
  <c r="I172" i="1" s="1"/>
  <c r="J172" i="1" s="1"/>
  <c r="H171" i="1"/>
  <c r="I171" i="1" s="1"/>
  <c r="J171" i="1" s="1"/>
  <c r="H170" i="1"/>
  <c r="I170" i="1" s="1"/>
  <c r="J170" i="1" s="1"/>
  <c r="H169" i="1"/>
  <c r="I169" i="1" s="1"/>
  <c r="J169" i="1" s="1"/>
  <c r="H168" i="1"/>
  <c r="I168" i="1" s="1"/>
  <c r="J168" i="1" s="1"/>
  <c r="H167" i="1"/>
  <c r="I167" i="1" s="1"/>
  <c r="J167" i="1" s="1"/>
  <c r="H166" i="1"/>
  <c r="I166" i="1" s="1"/>
  <c r="J166" i="1" s="1"/>
  <c r="H165" i="1"/>
  <c r="I165" i="1" s="1"/>
  <c r="J165" i="1" s="1"/>
  <c r="H164" i="1"/>
  <c r="I164" i="1" s="1"/>
  <c r="J164" i="1" s="1"/>
  <c r="H163" i="1"/>
  <c r="I163" i="1" s="1"/>
  <c r="J163" i="1" s="1"/>
  <c r="H162" i="1"/>
  <c r="I162" i="1" s="1"/>
  <c r="J162" i="1" s="1"/>
  <c r="H161" i="1"/>
  <c r="I161" i="1" s="1"/>
  <c r="J161" i="1" s="1"/>
  <c r="H160" i="1"/>
  <c r="I160" i="1" s="1"/>
  <c r="J160" i="1" s="1"/>
  <c r="H159" i="1"/>
  <c r="I159" i="1" s="1"/>
  <c r="J159" i="1" s="1"/>
  <c r="H158" i="1"/>
  <c r="I158" i="1" s="1"/>
  <c r="J158" i="1" s="1"/>
  <c r="H157" i="1"/>
  <c r="I157" i="1" s="1"/>
  <c r="J157" i="1" s="1"/>
  <c r="H156" i="1"/>
  <c r="I156" i="1" s="1"/>
  <c r="J156" i="1" s="1"/>
  <c r="H155" i="1"/>
  <c r="I155" i="1" s="1"/>
  <c r="J155" i="1" s="1"/>
  <c r="H154" i="1"/>
  <c r="I154" i="1" s="1"/>
  <c r="J154" i="1" s="1"/>
  <c r="H153" i="1"/>
  <c r="I153" i="1" s="1"/>
  <c r="J153" i="1" s="1"/>
  <c r="H152" i="1"/>
  <c r="I152" i="1" s="1"/>
  <c r="J152" i="1" s="1"/>
  <c r="H151" i="1"/>
  <c r="I151" i="1" s="1"/>
  <c r="J151" i="1" s="1"/>
  <c r="H150" i="1"/>
  <c r="I150" i="1" s="1"/>
  <c r="J150" i="1" s="1"/>
  <c r="H149" i="1"/>
  <c r="I149" i="1" s="1"/>
  <c r="J149" i="1" s="1"/>
  <c r="H148" i="1"/>
  <c r="I148" i="1" s="1"/>
  <c r="J148" i="1" s="1"/>
  <c r="H147" i="1"/>
  <c r="I147" i="1" s="1"/>
  <c r="J147" i="1" s="1"/>
  <c r="H146" i="1"/>
  <c r="I146" i="1" s="1"/>
  <c r="J146" i="1" s="1"/>
  <c r="H145" i="1"/>
  <c r="I145" i="1" s="1"/>
  <c r="J145" i="1" s="1"/>
  <c r="I144" i="1"/>
  <c r="J144" i="1" s="1"/>
  <c r="H144" i="1"/>
  <c r="H143" i="1"/>
  <c r="I143" i="1" s="1"/>
  <c r="J143" i="1" s="1"/>
  <c r="H142" i="1"/>
  <c r="I142" i="1" s="1"/>
  <c r="J142" i="1" s="1"/>
  <c r="H141" i="1"/>
  <c r="I141" i="1" s="1"/>
  <c r="J141" i="1" s="1"/>
  <c r="H140" i="1"/>
  <c r="I140" i="1" s="1"/>
  <c r="J140" i="1" s="1"/>
  <c r="H139" i="1"/>
  <c r="I139" i="1" s="1"/>
  <c r="J139" i="1" s="1"/>
  <c r="H138" i="1"/>
  <c r="I138" i="1" s="1"/>
  <c r="J138" i="1" s="1"/>
  <c r="H137" i="1"/>
  <c r="I137" i="1" s="1"/>
  <c r="J137" i="1" s="1"/>
  <c r="H136" i="1"/>
  <c r="I136" i="1" s="1"/>
  <c r="J136" i="1" s="1"/>
  <c r="H135" i="1"/>
  <c r="I135" i="1" s="1"/>
  <c r="J135" i="1" s="1"/>
  <c r="H134" i="1"/>
  <c r="I134" i="1" s="1"/>
  <c r="J134" i="1" s="1"/>
  <c r="H133" i="1"/>
  <c r="I133" i="1" s="1"/>
  <c r="J133" i="1" s="1"/>
  <c r="J132" i="1"/>
  <c r="H131" i="1"/>
  <c r="I131" i="1" s="1"/>
  <c r="J131" i="1" s="1"/>
  <c r="H130" i="1"/>
  <c r="I130" i="1" s="1"/>
  <c r="J130" i="1" s="1"/>
  <c r="H129" i="1"/>
  <c r="I129" i="1" s="1"/>
  <c r="J129" i="1" s="1"/>
  <c r="H128" i="1"/>
  <c r="I128" i="1" s="1"/>
  <c r="J128" i="1" s="1"/>
  <c r="I127" i="1"/>
  <c r="J127" i="1" s="1"/>
  <c r="H127" i="1"/>
  <c r="I126" i="1"/>
  <c r="J126" i="1" s="1"/>
  <c r="H126" i="1"/>
  <c r="I125" i="1"/>
  <c r="J125" i="1" s="1"/>
  <c r="H125" i="1"/>
  <c r="H124" i="1"/>
  <c r="I124" i="1" s="1"/>
  <c r="J124" i="1" s="1"/>
  <c r="H123" i="1"/>
  <c r="I123" i="1" s="1"/>
  <c r="J123" i="1" s="1"/>
  <c r="H122" i="1"/>
  <c r="I122" i="1" s="1"/>
  <c r="J122" i="1" s="1"/>
  <c r="H121" i="1"/>
  <c r="I121" i="1" s="1"/>
  <c r="J121" i="1" s="1"/>
  <c r="H120" i="1"/>
  <c r="I120" i="1" s="1"/>
  <c r="J120" i="1" s="1"/>
  <c r="I119" i="1"/>
  <c r="J119" i="1" s="1"/>
  <c r="H119" i="1"/>
  <c r="I118" i="1"/>
  <c r="J118" i="1" s="1"/>
  <c r="H118" i="1"/>
  <c r="I117" i="1"/>
  <c r="J117" i="1" s="1"/>
  <c r="H117" i="1"/>
  <c r="H116" i="1"/>
  <c r="I116" i="1" s="1"/>
  <c r="J116" i="1" s="1"/>
  <c r="H115" i="1"/>
  <c r="I115" i="1" s="1"/>
  <c r="J115" i="1" s="1"/>
  <c r="H114" i="1"/>
  <c r="I114" i="1" s="1"/>
  <c r="J114" i="1" s="1"/>
  <c r="H113" i="1"/>
  <c r="I113" i="1" s="1"/>
  <c r="J113" i="1" s="1"/>
  <c r="H112" i="1"/>
  <c r="I112" i="1" s="1"/>
  <c r="J112" i="1" s="1"/>
  <c r="I111" i="1"/>
  <c r="J111" i="1" s="1"/>
  <c r="H111" i="1"/>
  <c r="I110" i="1"/>
  <c r="J110" i="1" s="1"/>
  <c r="H110" i="1"/>
  <c r="I109" i="1"/>
  <c r="J109" i="1" s="1"/>
  <c r="H109" i="1"/>
  <c r="H108" i="1"/>
  <c r="I108" i="1" s="1"/>
  <c r="J108" i="1" s="1"/>
  <c r="H107" i="1"/>
  <c r="I107" i="1" s="1"/>
  <c r="J107" i="1" s="1"/>
  <c r="H106" i="1"/>
  <c r="I106" i="1" s="1"/>
  <c r="J106" i="1" s="1"/>
  <c r="H105" i="1"/>
  <c r="I105" i="1" s="1"/>
  <c r="J105" i="1" s="1"/>
  <c r="H104" i="1"/>
  <c r="I104" i="1" s="1"/>
  <c r="J104" i="1" s="1"/>
  <c r="I103" i="1"/>
  <c r="J103" i="1" s="1"/>
  <c r="H103" i="1"/>
  <c r="I102" i="1"/>
  <c r="J102" i="1" s="1"/>
  <c r="H102" i="1"/>
  <c r="I101" i="1"/>
  <c r="J101" i="1" s="1"/>
  <c r="H101" i="1"/>
  <c r="H100" i="1"/>
  <c r="I100" i="1" s="1"/>
  <c r="J100" i="1" s="1"/>
  <c r="H99" i="1"/>
  <c r="I99" i="1" s="1"/>
  <c r="J99" i="1" s="1"/>
  <c r="H98" i="1"/>
  <c r="I98" i="1" s="1"/>
  <c r="J98" i="1" s="1"/>
  <c r="H97" i="1"/>
  <c r="I97" i="1" s="1"/>
  <c r="J97" i="1" s="1"/>
  <c r="H96" i="1"/>
  <c r="I96" i="1" s="1"/>
  <c r="J96" i="1" s="1"/>
  <c r="J95" i="1"/>
  <c r="H94" i="1"/>
  <c r="I94" i="1" s="1"/>
  <c r="J94" i="1" s="1"/>
  <c r="H93" i="1"/>
  <c r="I93" i="1" s="1"/>
  <c r="J93" i="1" s="1"/>
  <c r="H92" i="1"/>
  <c r="I92" i="1" s="1"/>
  <c r="J92" i="1" s="1"/>
  <c r="H91" i="1"/>
  <c r="I91" i="1" s="1"/>
  <c r="J91" i="1" s="1"/>
  <c r="H90" i="1"/>
  <c r="I90" i="1" s="1"/>
  <c r="J90" i="1" s="1"/>
  <c r="H89" i="1"/>
  <c r="I89" i="1" s="1"/>
  <c r="J89" i="1" s="1"/>
  <c r="H88" i="1"/>
  <c r="I88" i="1" s="1"/>
  <c r="J88" i="1" s="1"/>
  <c r="H87" i="1"/>
  <c r="I87" i="1" s="1"/>
  <c r="J87" i="1" s="1"/>
  <c r="H86" i="1"/>
  <c r="I86" i="1" s="1"/>
  <c r="J86" i="1" s="1"/>
  <c r="H85" i="1"/>
  <c r="I85" i="1" s="1"/>
  <c r="J85" i="1" s="1"/>
  <c r="H84" i="1"/>
  <c r="I84" i="1" s="1"/>
  <c r="J84" i="1" s="1"/>
  <c r="H83" i="1"/>
  <c r="I83" i="1" s="1"/>
  <c r="J83" i="1" s="1"/>
  <c r="H82" i="1"/>
  <c r="I82" i="1" s="1"/>
  <c r="J82" i="1" s="1"/>
  <c r="H81" i="1"/>
  <c r="I81" i="1" s="1"/>
  <c r="J81" i="1" s="1"/>
  <c r="J80" i="1"/>
  <c r="H79" i="1"/>
  <c r="I79" i="1" s="1"/>
  <c r="J79" i="1" s="1"/>
  <c r="H78" i="1"/>
  <c r="I78" i="1" s="1"/>
  <c r="J78" i="1" s="1"/>
  <c r="H77" i="1"/>
  <c r="I77" i="1" s="1"/>
  <c r="J77" i="1" s="1"/>
  <c r="H76" i="1"/>
  <c r="I76" i="1" s="1"/>
  <c r="J76" i="1" s="1"/>
  <c r="H75" i="1"/>
  <c r="I75" i="1" s="1"/>
  <c r="J75" i="1" s="1"/>
  <c r="J74" i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J70" i="1" s="1"/>
  <c r="I69" i="1"/>
  <c r="J69" i="1" s="1"/>
  <c r="H69" i="1"/>
  <c r="I68" i="1"/>
  <c r="J68" i="1" s="1"/>
  <c r="H68" i="1"/>
  <c r="I67" i="1"/>
  <c r="J67" i="1" s="1"/>
  <c r="H67" i="1"/>
  <c r="H66" i="1"/>
  <c r="I66" i="1" s="1"/>
  <c r="J66" i="1" s="1"/>
  <c r="H65" i="1"/>
  <c r="I65" i="1" s="1"/>
  <c r="J65" i="1" s="1"/>
  <c r="H64" i="1"/>
  <c r="I64" i="1" s="1"/>
  <c r="J64" i="1" s="1"/>
  <c r="H63" i="1"/>
  <c r="I63" i="1" s="1"/>
  <c r="J63" i="1" s="1"/>
  <c r="J62" i="1"/>
  <c r="J61" i="1"/>
  <c r="H60" i="1"/>
  <c r="I60" i="1" s="1"/>
  <c r="J60" i="1" s="1"/>
  <c r="H59" i="1"/>
  <c r="I59" i="1" s="1"/>
  <c r="J59" i="1" s="1"/>
  <c r="H58" i="1"/>
  <c r="I58" i="1" s="1"/>
  <c r="J58" i="1" s="1"/>
  <c r="H57" i="1"/>
  <c r="I57" i="1" s="1"/>
  <c r="J57" i="1" s="1"/>
  <c r="H56" i="1"/>
  <c r="I56" i="1" s="1"/>
  <c r="J56" i="1" s="1"/>
  <c r="H55" i="1"/>
  <c r="I55" i="1" s="1"/>
  <c r="J55" i="1" s="1"/>
  <c r="J54" i="1"/>
  <c r="H53" i="1"/>
  <c r="I53" i="1" s="1"/>
  <c r="J53" i="1" s="1"/>
  <c r="H52" i="1"/>
  <c r="I52" i="1" s="1"/>
  <c r="J52" i="1" s="1"/>
  <c r="I51" i="1"/>
  <c r="J51" i="1" s="1"/>
  <c r="H51" i="1"/>
  <c r="I50" i="1"/>
  <c r="J50" i="1" s="1"/>
  <c r="H50" i="1"/>
  <c r="I49" i="1"/>
  <c r="J49" i="1" s="1"/>
  <c r="H49" i="1"/>
  <c r="H48" i="1"/>
  <c r="I48" i="1" s="1"/>
  <c r="J48" i="1" s="1"/>
  <c r="H47" i="1"/>
  <c r="I47" i="1" s="1"/>
  <c r="J47" i="1" s="1"/>
  <c r="J46" i="1"/>
  <c r="H45" i="1"/>
  <c r="I45" i="1" s="1"/>
  <c r="J45" i="1" s="1"/>
  <c r="H44" i="1"/>
  <c r="I44" i="1" s="1"/>
  <c r="J44" i="1" s="1"/>
  <c r="H43" i="1"/>
  <c r="I43" i="1" s="1"/>
  <c r="J43" i="1" s="1"/>
  <c r="J42" i="1"/>
  <c r="H41" i="1"/>
  <c r="I41" i="1" s="1"/>
  <c r="J41" i="1" s="1"/>
  <c r="H40" i="1"/>
  <c r="I40" i="1" s="1"/>
  <c r="J40" i="1" s="1"/>
  <c r="H39" i="1"/>
  <c r="I39" i="1" s="1"/>
  <c r="J39" i="1" s="1"/>
  <c r="H38" i="1"/>
  <c r="I38" i="1" s="1"/>
  <c r="J38" i="1" s="1"/>
  <c r="H37" i="1"/>
  <c r="I37" i="1" s="1"/>
  <c r="J37" i="1" s="1"/>
  <c r="H36" i="1"/>
  <c r="I36" i="1" s="1"/>
  <c r="J36" i="1" s="1"/>
  <c r="J35" i="1"/>
  <c r="H34" i="1"/>
  <c r="I34" i="1" s="1"/>
  <c r="J34" i="1" s="1"/>
  <c r="I33" i="1"/>
  <c r="J33" i="1" s="1"/>
  <c r="H33" i="1"/>
  <c r="I32" i="1"/>
  <c r="J32" i="1" s="1"/>
  <c r="H32" i="1"/>
  <c r="I31" i="1"/>
  <c r="J31" i="1" s="1"/>
  <c r="H31" i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J25" i="1"/>
  <c r="H24" i="1"/>
  <c r="I24" i="1" s="1"/>
  <c r="J24" i="1" s="1"/>
  <c r="J23" i="1"/>
  <c r="I23" i="1"/>
  <c r="H23" i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J13" i="1"/>
  <c r="H12" i="1"/>
  <c r="I12" i="1" s="1"/>
  <c r="J12" i="1" s="1"/>
  <c r="H11" i="1"/>
  <c r="I11" i="1" s="1"/>
  <c r="J11" i="1" s="1"/>
  <c r="J10" i="1"/>
  <c r="H9" i="1"/>
  <c r="I9" i="1" s="1"/>
  <c r="J9" i="1" s="1"/>
  <c r="H8" i="1"/>
  <c r="I8" i="1" s="1"/>
  <c r="J8" i="1" s="1"/>
  <c r="I7" i="1"/>
  <c r="J7" i="1" s="1"/>
  <c r="H7" i="1"/>
  <c r="I6" i="1"/>
  <c r="J6" i="1" s="1"/>
  <c r="H6" i="1"/>
  <c r="J5" i="1"/>
</calcChain>
</file>

<file path=xl/sharedStrings.xml><?xml version="1.0" encoding="utf-8"?>
<sst xmlns="http://schemas.openxmlformats.org/spreadsheetml/2006/main" count="1074" uniqueCount="686">
  <si>
    <t>Obra</t>
  </si>
  <si>
    <t>Bancos</t>
  </si>
  <si>
    <t>B.D.I.</t>
  </si>
  <si>
    <t>Encargos Sociais</t>
  </si>
  <si>
    <t xml:space="preserve"> OBRA RESTAURANTE CLDF </t>
  </si>
  <si>
    <t xml:space="preserve">SINAPI - 03/2024 - Distrito Federal
SBC - 04/2024 - Distrito Federal
ORSE - 02/2024 - Sergipe
</t>
  </si>
  <si>
    <t>24,86%</t>
  </si>
  <si>
    <t>Não Desonerado: embutido nos preços unitário dos insumos de mão de obra, de acordo com as bases.</t>
  </si>
  <si>
    <t xml:space="preserve"> 1 </t>
  </si>
  <si>
    <t>SERVIÇOS ADMINISTRATIVOS</t>
  </si>
  <si>
    <t xml:space="preserve"> 1.1 </t>
  </si>
  <si>
    <t xml:space="preserve"> 00000161 </t>
  </si>
  <si>
    <t>Próprio</t>
  </si>
  <si>
    <t>A R T - ANOTAÇÃO DE RESPONSABILIDADE TÉCNICA</t>
  </si>
  <si>
    <t>UN</t>
  </si>
  <si>
    <t xml:space="preserve"> 1.2 </t>
  </si>
  <si>
    <t xml:space="preserve"> 90777 </t>
  </si>
  <si>
    <t>SINAPI</t>
  </si>
  <si>
    <t>ENGENHEIRO CIVIL DE OBRA JUNIOR COM ENCARGOS COMPLEMENTARES</t>
  </si>
  <si>
    <t>H</t>
  </si>
  <si>
    <t xml:space="preserve"> 1.3 </t>
  </si>
  <si>
    <t xml:space="preserve"> 93572 </t>
  </si>
  <si>
    <t>ENCARREGADO GERAL DE OBRAS COM ENCARGOS COMPLEMENTARES</t>
  </si>
  <si>
    <t>MES</t>
  </si>
  <si>
    <t xml:space="preserve"> 1.4 </t>
  </si>
  <si>
    <t xml:space="preserve"> 100309 </t>
  </si>
  <si>
    <t>TÉCNICO EM SEGURANÇA DO TRABALHO COM ENCARGOS COMPLEMENTARES</t>
  </si>
  <si>
    <t xml:space="preserve"> 2 </t>
  </si>
  <si>
    <t>SERVIÇOS TÉCNICOS - PROJETOS</t>
  </si>
  <si>
    <t xml:space="preserve"> 2.1 </t>
  </si>
  <si>
    <t xml:space="preserve"> 000141 </t>
  </si>
  <si>
    <t>SBC</t>
  </si>
  <si>
    <t>PROJETO ""AS BUILT"" DE INSTALAÇÕES COMPLEMENTARES</t>
  </si>
  <si>
    <t>m²</t>
  </si>
  <si>
    <t xml:space="preserve"> 2.2 </t>
  </si>
  <si>
    <t xml:space="preserve"> 000301 </t>
  </si>
  <si>
    <t>PROJETO DE ESTRUTURA METÁLICA (RAMPA)</t>
  </si>
  <si>
    <t xml:space="preserve"> 3 </t>
  </si>
  <si>
    <t>SERVIÇOS PRELIMINARES E SEGURANÇA DO TRABALHO</t>
  </si>
  <si>
    <t xml:space="preserve"> 3.1 </t>
  </si>
  <si>
    <t xml:space="preserve"> 00004813 </t>
  </si>
  <si>
    <t>PLACA DE OBRA (PARA CONSTRUCAO CIVIL) EM CHAPA GALVANIZADA *N. 22*, ADESIVADA, DE *2,4 X 1,2* M (SEM POSTES PARA FIXACAO)</t>
  </si>
  <si>
    <t xml:space="preserve"> 3.2 </t>
  </si>
  <si>
    <t xml:space="preserve"> 96370 </t>
  </si>
  <si>
    <t>TAPUME INTERNO EM PAREDE COM PLACAS DE GESSO ACARTONADO (DRYWALL), PARA USO INTERNO, COM UMA FACE SIMPLES E ESTRUTURA METÁLICA COM GUIAS SIMPLES, SEM VÃOS. AF_06/2017_PS</t>
  </si>
  <si>
    <t xml:space="preserve"> 3.3 </t>
  </si>
  <si>
    <t xml:space="preserve"> 98459 </t>
  </si>
  <si>
    <t>TAPUME COM TELHA METÁLICA. AF_05/2018</t>
  </si>
  <si>
    <t xml:space="preserve"> 3.4 </t>
  </si>
  <si>
    <t xml:space="preserve"> 012202 </t>
  </si>
  <si>
    <t>INSTALACAO PROVISORIA DE LUZ EM BARRACAO DE OBRAS</t>
  </si>
  <si>
    <t>PT</t>
  </si>
  <si>
    <t xml:space="preserve"> 3.5 </t>
  </si>
  <si>
    <t xml:space="preserve"> 012075 </t>
  </si>
  <si>
    <t>INSTALACAO PROVISORIA DE AGUA E ESGOTO</t>
  </si>
  <si>
    <t xml:space="preserve"> 3.6 </t>
  </si>
  <si>
    <t xml:space="preserve"> 73847/001 </t>
  </si>
  <si>
    <t>ALUGUEL CONTAINER/ESCRIT INCL INST ELET LARG=2,20 COMP=6,20M          ALT=2,50M CHAPA ACO C/NERV TRAPEZ FORRO C/ISOL TERMO/ACUSTICO         CHASSIS REFORC PISO COMPENS NAVAL EXC TRANSP/CARGA/DESCARGA</t>
  </si>
  <si>
    <t xml:space="preserve"> 3.7 </t>
  </si>
  <si>
    <t xml:space="preserve"> 73847/003 </t>
  </si>
  <si>
    <t>ALUGUEL CONTAINER/SANIT C/2 VASOS/1 LAVAT/1 MIC/4 CHUV LARG=          2,20M COMPR=6,20M ALT=2,50M CHAPA ACO C/NERV TRAPEZ FORRO C/          ISOLAM TERMO/ACUSTICO CHASSIS REFORC PISO COMPENS NAVAL INCL          INST ELETR/HIDR EXCL TRANSP/CARGA/DESCARG</t>
  </si>
  <si>
    <t xml:space="preserve"> 3.8 </t>
  </si>
  <si>
    <t xml:space="preserve"> 00000200 </t>
  </si>
  <si>
    <t>TRANSPORTE CARGA E DESCARGA DE CONTAINER (ESCRITÓRIO/VESTIÁRIO)</t>
  </si>
  <si>
    <t xml:space="preserve"> 3.9 </t>
  </si>
  <si>
    <t xml:space="preserve"> 00010527 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</si>
  <si>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</si>
  <si>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</si>
  <si>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 xml:space="preserve"> 3.10 </t>
  </si>
  <si>
    <t xml:space="preserve"> 97064 </t>
  </si>
  <si>
    <t>MONTAGEM E DESMONTAGEM DE ANDAIME TUBULAR TIPO TORRE (EXCLUSIVE ANDAIME E LIMPEZA). AF_11/2017</t>
  </si>
  <si>
    <t>M</t>
  </si>
  <si>
    <t xml:space="preserve"> 3.11 </t>
  </si>
  <si>
    <t xml:space="preserve"> 00000047 </t>
  </si>
  <si>
    <t>CONJUNTO DE EQUIPAMENTO DE PROTEÇÃO INDIVIDUAL - EPI</t>
  </si>
  <si>
    <t>UND</t>
  </si>
  <si>
    <t xml:space="preserve"> 4 </t>
  </si>
  <si>
    <t>SERVIÇO DE DEMOLIÇÕE E REMOÇÕES</t>
  </si>
  <si>
    <t xml:space="preserve"> 4.1 </t>
  </si>
  <si>
    <t xml:space="preserve"> 97622 </t>
  </si>
  <si>
    <t>DEMOLIÇÃO DE ALVENARIA DE BLOCO FURADO, DE FORMA MANUAL, SEM REAPROVEITAMENTO. AF_12/2017</t>
  </si>
  <si>
    <t>m³</t>
  </si>
  <si>
    <t xml:space="preserve"> 4.2 </t>
  </si>
  <si>
    <t xml:space="preserve"> 97634 </t>
  </si>
  <si>
    <t>DEMOLIÇÃO DE REVESTIMENTO CERÂMICO, DE FORMA MECANIZADA COM MARTELETE, SEM REAPROVEITAMENTO. AF_12/2017 (PAREDES)</t>
  </si>
  <si>
    <t xml:space="preserve"> 4.3 </t>
  </si>
  <si>
    <t>DEMOLIÇÃO DE REVESTIMENTO CERÂMICO, DE FORMA MECANIZADA COM MARTELETE, SEM REAPROVEITAMENTO. AF_12/2017 (PISO)</t>
  </si>
  <si>
    <t xml:space="preserve"> 4.4 </t>
  </si>
  <si>
    <t xml:space="preserve"> 16 </t>
  </si>
  <si>
    <t>ORSE</t>
  </si>
  <si>
    <t>DEMOLIÇÃO DE CONTRAPISO</t>
  </si>
  <si>
    <t xml:space="preserve"> 4.5 </t>
  </si>
  <si>
    <t xml:space="preserve"> 97665 </t>
  </si>
  <si>
    <t>REMOÇÃO DE LUMINÁRIAS, DE FORMA MANUAL, SEM REAPROVEITAMENTO. AF_09/2023</t>
  </si>
  <si>
    <t xml:space="preserve"> 4.6 </t>
  </si>
  <si>
    <t xml:space="preserve"> 97640 </t>
  </si>
  <si>
    <t>REMOÇÃO DE FORROS DE DRYWALL, PVC E FIBROMINERAL, DE FORMA MANUAL, SEM REAPROVEITAMENTO. AF_12/2017</t>
  </si>
  <si>
    <t xml:space="preserve"> 4.7 </t>
  </si>
  <si>
    <t xml:space="preserve"> 97660 </t>
  </si>
  <si>
    <t>REMOÇÃO DE INTERRUPTORES/TOMADAS ELÉTRICAS, DE FORMA MANUAL, SEM REAPROVEITAMENTO. AF_12/2017</t>
  </si>
  <si>
    <t xml:space="preserve"> 4.8 </t>
  </si>
  <si>
    <t xml:space="preserve"> 97661 </t>
  </si>
  <si>
    <t>REMOÇÃO DE CABOS ELÉTRICOS E REDE, DE FORMA MANUAL, SEM REAPROVEITAMENTO. AF_12/2017</t>
  </si>
  <si>
    <t xml:space="preserve"> 4.9 </t>
  </si>
  <si>
    <t xml:space="preserve"> 00000282 </t>
  </si>
  <si>
    <t>LOCAÇÃO DE CAÇAMBA DE ENTULHO (5M3)</t>
  </si>
  <si>
    <t xml:space="preserve"> 5 </t>
  </si>
  <si>
    <t>PAREDES E PAINÉIS</t>
  </si>
  <si>
    <t xml:space="preserve"> 5.1 </t>
  </si>
  <si>
    <t xml:space="preserve"> 103332 </t>
  </si>
  <si>
    <t>ALVENARIA DE VEDAÇÃO DE BLOCOS CERÂMICOS FURADOS NA HORIZONTAL DE 9X14X19 CM (ESPESSURA 9 CM) E ARGAMASSA DE ASSENTAMENTO COM PREPARO EM BETONEIRA.(REQUADRAÇÃO)</t>
  </si>
  <si>
    <t xml:space="preserve"> 5.2 </t>
  </si>
  <si>
    <t xml:space="preserve"> 00000178 </t>
  </si>
  <si>
    <t>PAREDE EM DRYWALL COMPOSTO POR PLACAS DE GESSO ACARTONADO BRANCO (ST), ESPESSURA 9,40MM, COM DUAS FACES SIMPLES. FIXADA A ESTRUTURA DE AÇO GALVANIZADO COM MONTANTES E GUIAS DE 70MM. COM TRATAMENTO ACÚSTICO DE FELTRO DE LÃ DE ROCHA, COM UMA FACE REVESTIDA COM PAPEL ALUMINIZADO, EM ROLO, COM DENSIDADE DE 32 KG/M3, ESPESSURA 50MM. (COMUM ACÚSTICO)</t>
  </si>
  <si>
    <t xml:space="preserve"> 5.3 </t>
  </si>
  <si>
    <t xml:space="preserve"> 00000096 </t>
  </si>
  <si>
    <t>PAREDE COM PLACAS DE GESSO ACARTONADO (DRYWALL), TIPO RESISTENTE A UMIDADE (RU), COM DUAS FACES SIMPLES E ESTRUTURA METÁLICA COM GUIAS SIMPLES, SEM VÃOS (VERDE RU)</t>
  </si>
  <si>
    <t xml:space="preserve"> 5.4 </t>
  </si>
  <si>
    <t xml:space="preserve"> 00000278 </t>
  </si>
  <si>
    <t>PAREDE COM PLACAS DE GESSO ACARTONADO (DRYWALL), PLACA RESISTENTE A FOGO - RF (ROSA) 9,40MM PARA USO INTERNO, COM DUAS FACES SIMPLES E ESTRUTURA METÁLICA COM GUIAS SIMPLES, SEM ISOLAMENTO ACÚSTICO. (ROSA - RF)</t>
  </si>
  <si>
    <t xml:space="preserve"> 5.5 </t>
  </si>
  <si>
    <t xml:space="preserve"> 00000477 </t>
  </si>
  <si>
    <t>DIVISÓRIA FIXA EM VIDRO TEMPERADO 8MM, INCLUSO FERRAGENS E PERFIS DE FIXAÇÃO</t>
  </si>
  <si>
    <t>M²</t>
  </si>
  <si>
    <t xml:space="preserve"> 5.6 </t>
  </si>
  <si>
    <t xml:space="preserve"> 110040 </t>
  </si>
  <si>
    <t>TELA GRADIL VERDE  PARA CONDENSADORS H=2,5M</t>
  </si>
  <si>
    <t xml:space="preserve"> 6 </t>
  </si>
  <si>
    <t>FORRO</t>
  </si>
  <si>
    <t xml:space="preserve"> 6.1 </t>
  </si>
  <si>
    <t xml:space="preserve"> 00000354 </t>
  </si>
  <si>
    <t>FORRO EM DRYWALL, COM PLACA TIPO (RU) PARA AMBIENTES COMERCIAIS, INCLUSIVE ESTRUTURA DE FIXAÇÃO. AF_05/2017_PS</t>
  </si>
  <si>
    <t xml:space="preserve"> 6.2 </t>
  </si>
  <si>
    <t xml:space="preserve"> 00039428 </t>
  </si>
  <si>
    <t>PERFIL TABICA FECHADA, LISA, FORMATO Z, EM ACO GALVANIZADO NATURAL, LARGURA TOTAL NA HORIZONTAL *40* MM, PARA ESTRUTURA FORRO DRYWALL</t>
  </si>
  <si>
    <t xml:space="preserve"> 6.3 </t>
  </si>
  <si>
    <t xml:space="preserve"> 00000481 </t>
  </si>
  <si>
    <t>FORRO DE TETO VINÍLICO WOOD TECA TAUPE - DIM.: 20X8X300 CM - REF.: 011113026707 - LINHA WOOD - MARCA TETO VINÍLICO. COM ARREMATE MULTI F CASTANHO - REF.: 021102025501 E PERFIL DE SUSTENTAÇÃO PLASTILON PRETO - DIM.: 20X30X3000 MM - REF.: 0401010403.(T-003)</t>
  </si>
  <si>
    <t xml:space="preserve"> 7 </t>
  </si>
  <si>
    <t>PISOS</t>
  </si>
  <si>
    <t xml:space="preserve"> 7.1 </t>
  </si>
  <si>
    <t xml:space="preserve"> 87680 </t>
  </si>
  <si>
    <t>CONTRAPISO EM ARGAMASSA TRAÇO 1:4 (CIMENTO E AREIA), PREPARO MECÂNICO COM BETONEIRA 400 L, APLICADO EM ÁREAS SECAS SOBRE LAJE, NÃO ADERIDO, ACABAMENTO NÃO REFORÇADO, ESPESSURA 4CM. AF_07/2021</t>
  </si>
  <si>
    <t xml:space="preserve"> 7.2 </t>
  </si>
  <si>
    <t xml:space="preserve"> 12077 </t>
  </si>
  <si>
    <t>REVESTIMENTO CERÃMICO 30X30CM GAIL (P-002)</t>
  </si>
  <si>
    <t xml:space="preserve"> 7.3 </t>
  </si>
  <si>
    <t xml:space="preserve"> 00000032 </t>
  </si>
  <si>
    <t>PISO DE ALTO DESEMPENHO 30,1X30,1 CM ATLAS (P-003)</t>
  </si>
  <si>
    <t xml:space="preserve"> 7.4 </t>
  </si>
  <si>
    <t xml:space="preserve"> 97096 </t>
  </si>
  <si>
    <t>CONCRETAGEM DE RADIER, PISO DE CONCRETO OU LAJE SOBRE SOLO, FCK 30 MPA - LANÇAMENTO, ADENSAMENTO E ACABAMENTO. (CONDENSADORA)</t>
  </si>
  <si>
    <t xml:space="preserve"> 7.5 </t>
  </si>
  <si>
    <t xml:space="preserve"> 203033 </t>
  </si>
  <si>
    <t>AMORTECEDOR DE VIBRACAO (CALCO) BORRACHA/NEOPRENE, G 1500KG VIBRA STOP (CONDENSADORA)</t>
  </si>
  <si>
    <t xml:space="preserve"> 7.6 </t>
  </si>
  <si>
    <t xml:space="preserve"> 98689 </t>
  </si>
  <si>
    <t>SOLEIRA EM GRANITO, LARGURA 15 CM, ESPESSURA 2,0 CM. AF_09/2020 (CINZA ANDORINHA)BRIEL)</t>
  </si>
  <si>
    <t xml:space="preserve"> 7.7 </t>
  </si>
  <si>
    <t xml:space="preserve"> 00000196 </t>
  </si>
  <si>
    <t>RODAPÉ EM POLIESTIRENO, NA COR BRANCA , ALTURA: 100mm. REF.: RODAPÉ 454 RP/BR_BRANCO_COLEÇÃO MODERNA_SANTA LUZIA. FORNECIMENTO E INSTALAÇÃO</t>
  </si>
  <si>
    <t xml:space="preserve"> 8 </t>
  </si>
  <si>
    <t>REVESTIMENTOS DE PAREDES</t>
  </si>
  <si>
    <t xml:space="preserve"> 8.1 </t>
  </si>
  <si>
    <t xml:space="preserve"> 87878 </t>
  </si>
  <si>
    <t>CHAPISCO APLICADO EM ALVENARIAS E ESTRUTURAS DE CONCRETO INTERNAS, COM COLHER DE PEDREIRO.  ARGAMASSA TRAÇO 1:3 COM PREPARO MANUAL. AF_10/2022</t>
  </si>
  <si>
    <t xml:space="preserve"> 8.2 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</si>
  <si>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</si>
  <si>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</si>
  <si>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8.3 </t>
  </si>
  <si>
    <t xml:space="preserve"> 00000248 </t>
  </si>
  <si>
    <t>REVESTIMENTO CERÂMICO PARA PAREDES INTERNAS 30X60 CM, COR BRANCA, BORDA RETIFICADA, ACABAMENTO BRILHANTE, REFERÊNCIA : LINHA GLACIER WHITE BRANCA - PORTOBELLO, JUNTA DE ASSENTAMENTO DE 2MM E REJUNTE ACRÍLICO QUARTZOLIT BRANCO (R-002)</t>
  </si>
  <si>
    <t xml:space="preserve"> 8.4 </t>
  </si>
  <si>
    <t xml:space="preserve"> 00000480 </t>
  </si>
  <si>
    <t>REVESTIMENTO CERÂMICO PARA PAREDES INTERNAS DIM.: 15,5X15,5 CM. COMPOSIÇÃO DAS CERÂMICAS VIRGULA AZUL CELESTE E VIRGULA AZUL ESCURO, DA LINHA ATHOS BULCÃO - PORTOBELLO. JUNTA DE ASSENTAMENTO DE 2 MM E REJUNTE ACRÍLICO QUARTIZOLIT NA COR BRANCA (R-004)</t>
  </si>
  <si>
    <t xml:space="preserve"> 8.5 </t>
  </si>
  <si>
    <t xml:space="preserve"> 00000520 </t>
  </si>
  <si>
    <t>REVESTIMENTO VINI EXTERNO TAUARI - DIM: 130X25X4000 MM, COMPOSTO POR PEÇAS NA COR TAUARI, COLEÇÃO: EXTERNOS - LINHA VINI - MARCA TETO VINÍLICO (R-005).</t>
  </si>
  <si>
    <t xml:space="preserve"> 8.6 </t>
  </si>
  <si>
    <t>FORRO DE TETO VINÍLICO WOOD TECA TAUPE - DIM.: 20X8X300 CM - REF.: 011113026707 - LINHA WOOD - MARCA TETO VINÍLICO. COM ARREMATE MULTI F CASTANHO - REF.: 021102025501 E PERFIL DE SUSTENTAÇÃO PLASTILON PRETO - DIM.: 20X30X3000 MM - REF.: 0401010403 (T-003)</t>
  </si>
  <si>
    <t xml:space="preserve"> 9 </t>
  </si>
  <si>
    <t>INSTALAÇÕES HIDROSSANITÁRIAS</t>
  </si>
  <si>
    <t xml:space="preserve"> 9.1 </t>
  </si>
  <si>
    <t>ÁGUA FRIA</t>
  </si>
  <si>
    <t xml:space="preserve"> 9.1.1 </t>
  </si>
  <si>
    <t xml:space="preserve"> 89356 </t>
  </si>
  <si>
    <t>TUBO, PVC, SOLDÁVEL, DN 25MM, INSTALADO EM RAMAL OU SUB-RAMAL DE ÁGUA - FORNECIMENTO E INSTALAÇÃO. AF_06/2022</t>
  </si>
  <si>
    <t xml:space="preserve"> 9.1.2 </t>
  </si>
  <si>
    <t xml:space="preserve"> 89357 </t>
  </si>
  <si>
    <t>TUBO, PVC, SOLDÁVEL, DN 32MM, INSTALADO EM RAMAL OU SUB-RAMAL DE ÁGUA - FORNECIMENTO E INSTALAÇÃO. AF_06/2022</t>
  </si>
  <si>
    <t xml:space="preserve"> 9.1.3 </t>
  </si>
  <si>
    <t xml:space="preserve"> 00001185 </t>
  </si>
  <si>
    <t>CAP PVC, SOLDAVEL, 25 MM, PARA AGUA FRIA PREDIAL</t>
  </si>
  <si>
    <t xml:space="preserve"> 9.1.4 </t>
  </si>
  <si>
    <t xml:space="preserve"> 103947 </t>
  </si>
  <si>
    <t>BUCHA DE REDUÇÃO, CURTA, PVC, SOLDÁVEL, DN 25 X 20 MM, INSTALADO EM RAMAL OU SUB-RAMAL DE ÁGUA - FORNECIMENTO E INSTALAÇÃO. AF_06/2022</t>
  </si>
  <si>
    <t xml:space="preserve"> 9.1.5 </t>
  </si>
  <si>
    <t xml:space="preserve"> 103948 </t>
  </si>
  <si>
    <t>BUCHA DE REDUÇÃO, CURTA, PVC, SOLDÁVEL, DN 32 X 25 MM, INSTALADO EM RAMAL OU SUB-RAMAL DE ÁGUA - FORNECIMENTO E INSTALAÇÃO. AF_06/2022</t>
  </si>
  <si>
    <t xml:space="preserve"> 9.1.6 </t>
  </si>
  <si>
    <t xml:space="preserve"> 89362 </t>
  </si>
  <si>
    <t>JOELHO 90 GRAUS, PVC, SOLDÁVEL, DN 25MM, INSTALADO EM RAMAL OU SUB-RAMAL DE ÁGUA - FORNECIMENTO E INSTALAÇÃO. AF_06/2022</t>
  </si>
  <si>
    <t xml:space="preserve"> 9.1.7 </t>
  </si>
  <si>
    <t xml:space="preserve"> 89367 </t>
  </si>
  <si>
    <t>JOELHO 90 GRAUS, PVC, SOLDÁVEL, DN 32MM, INSTALADO EM RAMAL OU SUB-RAMAL DE ÁGUA - FORNECIMENTO E INSTALAÇÃO. AF_06/2022</t>
  </si>
  <si>
    <t xml:space="preserve"> 9.1.8 </t>
  </si>
  <si>
    <t xml:space="preserve"> 89412 </t>
  </si>
  <si>
    <t>JOELHO 90 GRAUS, PVC, SOLDÁVEL, DN 25MM, X 3/4  INSTALADO EM RAMAL DE DISTRIBUIÇÃO DE ÁGUA - FORNECIMENTO E INSTALAÇÃO. AF_06/2022</t>
  </si>
  <si>
    <t xml:space="preserve"> 9.1.9 </t>
  </si>
  <si>
    <t xml:space="preserve"> 89395 </t>
  </si>
  <si>
    <t>TE, PVC, SOLDÁVEL, DN 25MM, INSTALADO EM RAMAL OU SUB-RAMAL DE ÁGUA - FORNECIMENTO E INSTALAÇÃO. AF_06/2022</t>
  </si>
  <si>
    <t xml:space="preserve"> 9.1.10 </t>
  </si>
  <si>
    <t xml:space="preserve"> 103038 </t>
  </si>
  <si>
    <t>REGISTRO DE ESFERA, PVC, ROSCÁVEL, COM VOLANTE, 1 1/4" - FORNECIMENTO E INSTALAÇÃO. AF_08/2021</t>
  </si>
  <si>
    <t xml:space="preserve"> 9.1.11 </t>
  </si>
  <si>
    <t xml:space="preserve"> 94792 </t>
  </si>
  <si>
    <t>REGISTRO DE GAVETA BRUTO, LATÃO, ROSCÁVEL, 1", COM ACABAMENTO E CANOPLA CROMADOS - FORNECIMENTO E INSTALAÇÃO. AF_08/2021</t>
  </si>
  <si>
    <t xml:space="preserve"> 9.2 </t>
  </si>
  <si>
    <t>ÁGUA QUENTE (DRENO)</t>
  </si>
  <si>
    <t xml:space="preserve"> 9.2.1 </t>
  </si>
  <si>
    <t xml:space="preserve"> 96635 </t>
  </si>
  <si>
    <t>TUBO, PPR, DN 25, CLASSE PN 20,  INSTALADO EM RAMAL OU SUB-RAMAL DE ÁGUA   FORNECIMENTO E INSTALAÇÃO. AF_08/2022</t>
  </si>
  <si>
    <t xml:space="preserve"> 9.2.2 </t>
  </si>
  <si>
    <t xml:space="preserve"> 96679 </t>
  </si>
  <si>
    <t>TUBO, PPR, DN 50, CLASSE PN 25,  INSTALADO EM PRUMADA DE ÁGUA   FORNECIMENTO E INSTALAÇÃO. AF_08/2022</t>
  </si>
  <si>
    <t xml:space="preserve"> 9.2.3 </t>
  </si>
  <si>
    <t xml:space="preserve"> 96691 </t>
  </si>
  <si>
    <t>JOELHO 45 GRAUS, PPR, DN 50 MM, CLASSE PN 25, INSTALADO EM PRUMADA DE ÁGUA   FORNECIMENTO E INSTALAÇÃO . AF_08/2022</t>
  </si>
  <si>
    <t xml:space="preserve"> 9.2.4 </t>
  </si>
  <si>
    <t xml:space="preserve"> 96654 </t>
  </si>
  <si>
    <t>JOELHO 90 GRAUS, PPR, DN 40 MM, CLASSE PN 25, INSTALADO EM RAMAL DE DISTRIBUIÇÃO - FORNECIMENTO E INSTALAÇÃO. AF_08/2022</t>
  </si>
  <si>
    <t xml:space="preserve"> 9.2.5 </t>
  </si>
  <si>
    <t xml:space="preserve"> 96690 </t>
  </si>
  <si>
    <t>JOELHO 90 GRAUS, PPR, DN 50 MM, CLASSE PN 25, INSTALADO EM PRUMADA DE ÁGUA   FORNECIMENTO E INSTALAÇÃO . AF_08/2022</t>
  </si>
  <si>
    <t xml:space="preserve"> 9.3 </t>
  </si>
  <si>
    <t>ESGOTO</t>
  </si>
  <si>
    <t xml:space="preserve"> 9.3.1 </t>
  </si>
  <si>
    <t xml:space="preserve"> 89508 </t>
  </si>
  <si>
    <t>TUBO PVC, SÉRIE R, ÁGUA PLUVIAL, DN 40 MM, FORNECIDO E INSTALADO EM RAMAL DE ENCAMINHAMENTO. AF_06/2022</t>
  </si>
  <si>
    <t xml:space="preserve"> 9.3.2 </t>
  </si>
  <si>
    <t xml:space="preserve"> 89509 </t>
  </si>
  <si>
    <t>TUBO PVC, SÉRIE R, ÁGUA PLUVIAL, DN 50 MM, FORNECIDO E INSTALADO EM RAMAL DE ENCAMINHAMENTO. AF_06/2022</t>
  </si>
  <si>
    <t xml:space="preserve"> 9.3.3 </t>
  </si>
  <si>
    <t xml:space="preserve"> 89578 </t>
  </si>
  <si>
    <t>TUBO PVC, SÉRIE R, ÁGUA PLUVIAL, DN 100 MM, FORNECIDO E INSTALADO EM CONDUTORES VERTICAIS DE ÁGUAS PLUVIAIS. AF_06/2022</t>
  </si>
  <si>
    <t xml:space="preserve"> 9.3.4 </t>
  </si>
  <si>
    <t xml:space="preserve"> 104178 </t>
  </si>
  <si>
    <t>CAP, PVC, SERIE R, ÁGUA PLUVIAL, DN 100 MM, JUNTA ELÁSTICA, FORNECIDO E INSTALADO EM RAMAL DE ENCAMINHAMENTO. AF_06/2022</t>
  </si>
  <si>
    <t xml:space="preserve"> 9.3.5 </t>
  </si>
  <si>
    <t xml:space="preserve"> 89516 </t>
  </si>
  <si>
    <t>JOELHO 45 GRAUS, PVC, SERIE R, ÁGUA PLUVIAL, DN 40 MM, JUNTA SOLDÁVEL, FORNECIDO E INSTALADO EM RAMAL DE ENCAMINHAMENTO. AF_06/2022</t>
  </si>
  <si>
    <t xml:space="preserve"> 9.3.6 </t>
  </si>
  <si>
    <t xml:space="preserve"> 89520 </t>
  </si>
  <si>
    <t>JOELHO 45 GRAUS, PVC, SERIE R, ÁGUA PLUVIAL, DN 50 MM, JUNTA ELÁSTICA, FORNECIDO E INSTALADO EM RAMAL DE ENCAMINHAMENTO. AF_06/2022</t>
  </si>
  <si>
    <t xml:space="preserve"> 9.3.7 </t>
  </si>
  <si>
    <t xml:space="preserve"> 89529 </t>
  </si>
  <si>
    <t>JOELHO 90 GRAUS, PVC, SERIE R, ÁGUA PLUVIAL, DN 100 MM, JUNTA ELÁSTICA, FORNECIDO E INSTALADO EM RAMAL DE ENCAMINHAMENTO. AF_06/2022</t>
  </si>
  <si>
    <t xml:space="preserve"> 9.3.8 </t>
  </si>
  <si>
    <t xml:space="preserve"> 89545 </t>
  </si>
  <si>
    <t>LUVA SIMPLES, PVC, SERIE R, ÁGUA PLUVIAL, DN 50 MM, JUNTA ELÁSTICA, FORNECIDO E INSTALADO EM RAMAL DE ENCAMINHAMENTO. AF_06/2022</t>
  </si>
  <si>
    <t xml:space="preserve"> 9.3.9 </t>
  </si>
  <si>
    <t xml:space="preserve"> 89554 </t>
  </si>
  <si>
    <t>LUVA SIMPLES, PVC, SERIE R, ÁGUA PLUVIAL, DN 100 MM, JUNTA ELÁSTICA, FORNECIDO E INSTALADO EM RAMAL DE ENCAMINHAMENTO. AF_06/2022</t>
  </si>
  <si>
    <t xml:space="preserve"> 9.3.10 </t>
  </si>
  <si>
    <t xml:space="preserve"> 89563 </t>
  </si>
  <si>
    <t>JUNÇÃO SIMPLES, PVC, SERIE R, ÁGUA PLUVIAL, DN 50 MM, JUNTA ELÁSTICA, FORNECIDO E INSTALADO EM RAMAL DE ENCAMINHAMENTO. AF_06/2022</t>
  </si>
  <si>
    <t xml:space="preserve"> 9.3.11 </t>
  </si>
  <si>
    <t xml:space="preserve"> 89567 </t>
  </si>
  <si>
    <t>JUNÇÃO SIMPLES, PVC, SERIE R, ÁGUA PLUVIAL, DN 100 X 100 MM, JUNTA ELÁSTICA, FORNECIDO E INSTALADO EM RAMAL DE ENCAMINHAMENTO. AF_06/2022</t>
  </si>
  <si>
    <t xml:space="preserve"> 9.3.12 </t>
  </si>
  <si>
    <t xml:space="preserve"> 104353 </t>
  </si>
  <si>
    <t>JUNÇÃO DE REDUÇÃO INVERTIDA, PVC, SÉRIE NORMAL, ESGOTO PREDIAL, DN 100 X 50 MM, JUNTA ELÁSTICA, FORNECIDO E INSTALADO EM PRUMADA DE ESGOTO SANITÁRIO OU VENTILAÇÃO. AF_08/2022</t>
  </si>
  <si>
    <t xml:space="preserve"> 9.3.13 </t>
  </si>
  <si>
    <t xml:space="preserve"> 98106 </t>
  </si>
  <si>
    <t>CAIXA DE GORDURA ESPECIAL (CAPACIDADE: 312 L - PARA ATÉ 146 PESSOAS SERVIDAS NO PICO), RETANGULAR, EM ALVENARIA COM TIJOLOS CERÂMICOS MACIÇOS, DIMENSÕES INTERNAS = 0,4X1,2 M, ALTURA INTERNA = 1 M. AF_12/2020</t>
  </si>
  <si>
    <t xml:space="preserve"> 9.3.14 </t>
  </si>
  <si>
    <t xml:space="preserve"> 9795 </t>
  </si>
  <si>
    <t>GRELHA EM AÇO INOX PARA CALHA, DIM 100 X 15 X 2.5 CM - INCLUSIVE QUADRO DE CANTONEIRA 1/8 X 1''</t>
  </si>
  <si>
    <t>un</t>
  </si>
  <si>
    <t xml:space="preserve"> 10 </t>
  </si>
  <si>
    <t>INSTALAÇÃO ELÉTRICA E REDE ESTRUTURADA</t>
  </si>
  <si>
    <t xml:space="preserve"> 10.1 </t>
  </si>
  <si>
    <t xml:space="preserve"> 91853 </t>
  </si>
  <si>
    <t>ELETRODUTO FLEXÍVEL CORRUGADO REFORÇADO, PVC, DN 20 MM (1/2"), PARA CIRCUITOS TERMINAIS, INSTALADO EM PAREDE - FORNECIMENTO E INSTALAÇÃO. AF_03/2023</t>
  </si>
  <si>
    <t xml:space="preserve"> 10.2 </t>
  </si>
  <si>
    <t xml:space="preserve"> 91855 </t>
  </si>
  <si>
    <t>ELETRODUTO FLEXÍVEL CORRUGADO REFORÇADO, PVC, DN 25 MM (3/4"), PARA CIRCUITOS TERMINAIS, INSTALADO EM PAREDE - FORNECIMENTO E INSTALAÇÃO. AF_03/2023</t>
  </si>
  <si>
    <t xml:space="preserve"> 10.3 </t>
  </si>
  <si>
    <t xml:space="preserve"> 061142 </t>
  </si>
  <si>
    <t>ELETRODUTO GALVANIZADO (SEMI PESADO) NBR 5598 20mm 3/4""</t>
  </si>
  <si>
    <t xml:space="preserve"> 10.4 </t>
  </si>
  <si>
    <t xml:space="preserve"> 061145 </t>
  </si>
  <si>
    <t>ELETRODUTO GALVANIZADO (SEMI PESADO) NBR 5598 25mm 1""</t>
  </si>
  <si>
    <t xml:space="preserve"> 10.5 </t>
  </si>
  <si>
    <t xml:space="preserve"> 063036 </t>
  </si>
  <si>
    <t>ELETROCALHA LISA TIPO ""U"" 50x50mm CHAPA 20</t>
  </si>
  <si>
    <t xml:space="preserve"> 10.6 </t>
  </si>
  <si>
    <t xml:space="preserve"> 060107 </t>
  </si>
  <si>
    <t>ELETROCALHA PERFURADA TIPO ""U"" 100X50 CHAPA 20 SEM TAMPA</t>
  </si>
  <si>
    <t xml:space="preserve"> 10.7 </t>
  </si>
  <si>
    <t xml:space="preserve"> 91941 </t>
  </si>
  <si>
    <t>CAIXA RETANGULAR 4" X 2" BAIXA (0,30 M DO PISO), PVC, INSTALADA EM PAREDE - FORNECIMENTO E INSTALAÇÃO. AF_03/2023</t>
  </si>
  <si>
    <t xml:space="preserve"> 10.8 </t>
  </si>
  <si>
    <t xml:space="preserve"> 91940 </t>
  </si>
  <si>
    <t>CAIXA RETANGULAR 4" X 2" MÉDIA (1,30 M DO PISO), PVC, INSTALADA EM PAREDE - FORNECIMENTO E INSTALAÇÃO. AF_03/2023</t>
  </si>
  <si>
    <t xml:space="preserve"> 10.9 </t>
  </si>
  <si>
    <t xml:space="preserve"> 91939 </t>
  </si>
  <si>
    <t>CAIXA RETANGULAR 4" X 2" ALTA (2,00 M DO PISO), PVC, INSTALADA EM PAREDE - FORNECIMENTO E INSTALAÇÃO. AF_03/2023</t>
  </si>
  <si>
    <t xml:space="preserve"> 10.10 </t>
  </si>
  <si>
    <t xml:space="preserve"> 91936 </t>
  </si>
  <si>
    <t>CAIXA OCTOGONAL 4" X 4", PVC, INSTALADA EM LAJE - FORNECIMENTO E INSTALAÇÃO. AF_03/2023</t>
  </si>
  <si>
    <t xml:space="preserve"> 10.11 </t>
  </si>
  <si>
    <t xml:space="preserve"> 062592 </t>
  </si>
  <si>
    <t>CAIXA DE PISO BAIXA 4""X4"" EM ALUMINIO COM ANEL DE REGULAGEM</t>
  </si>
  <si>
    <t xml:space="preserve"> 10.12 </t>
  </si>
  <si>
    <t xml:space="preserve"> 062591 </t>
  </si>
  <si>
    <t>CAIXA DE PISO BAIXA 4"" X 2"" EM ALUMNIO COM ANEL DE REGULAGEM</t>
  </si>
  <si>
    <t xml:space="preserve"> 10.13 </t>
  </si>
  <si>
    <t xml:space="preserve"> 95801 </t>
  </si>
  <si>
    <t>CONDULETE DE ALUMÍNIO, TIPO X, PARA ELETRODUTO DE AÇO GALVANIZADO DN 20 MM (3/4''), APARENTE - FORNECIMENTO E INSTALAÇÃO. AF_10/2022</t>
  </si>
  <si>
    <t xml:space="preserve"> 10.14 </t>
  </si>
  <si>
    <t xml:space="preserve"> 95818 </t>
  </si>
  <si>
    <t>CONDULETE DE PVC, TIPO X, PARA ELETRODUTO DE PVC SOLDÁVEL DN 32 MM (1''), APARENTE - FORNECIMENTO E INSTALAÇÃO. AF_10/2022</t>
  </si>
  <si>
    <t xml:space="preserve"> 10.15 </t>
  </si>
  <si>
    <t xml:space="preserve"> 91953 </t>
  </si>
  <si>
    <t>INTERRUPTOR SIMPLES (1 MÓDULO), 10A/250V, INCLUINDO SUPORTE E PLACA - FORNECIMENTO E INSTALAÇÃO. AF_03/2023</t>
  </si>
  <si>
    <t xml:space="preserve"> 10.16 </t>
  </si>
  <si>
    <t xml:space="preserve"> 91959 </t>
  </si>
  <si>
    <t>INTERRUPTOR SIMPLES (2 MÓDULOS), 10A/250V, INCLUINDO SUPORTE E PLACA - FORNECIMENTO E INSTALAÇÃO. AF_03/2023</t>
  </si>
  <si>
    <t xml:space="preserve"> 10.17 </t>
  </si>
  <si>
    <t xml:space="preserve"> 91967 </t>
  </si>
  <si>
    <t>INTERRUPTOR SIMPLES (3 MÓDULOS), 10A/250V, INCLUINDO SUPORTE E PLACA - FORNECIMENTO E INSTALAÇÃO. AF_03/2023</t>
  </si>
  <si>
    <t xml:space="preserve"> 10.18 </t>
  </si>
  <si>
    <t xml:space="preserve"> 92000 </t>
  </si>
  <si>
    <t>TOMADA BAIXA DE EMBUTIR (1 MÓDULO), 2P+T 10 A, INCLUINDO SUPORTE E PLACA - FORNECIMENTO E INSTALAÇÃO. AF_03/2023</t>
  </si>
  <si>
    <t xml:space="preserve"> 10.19 </t>
  </si>
  <si>
    <t xml:space="preserve"> 91996 </t>
  </si>
  <si>
    <t>TOMADA MÉDIA DE EMBUTIR (1 MÓDULO), 2P+T 10 A, INCLUINDO SUPORTE E PLACA - FORNECIMENTO E INSTALAÇÃO. AF_03/2023</t>
  </si>
  <si>
    <t xml:space="preserve"> 10.20 </t>
  </si>
  <si>
    <t xml:space="preserve"> 91992 </t>
  </si>
  <si>
    <t>TOMADA ALTA DE EMBUTIR (1 MÓDULO), 2P+T 10 A, INCLUINDO SUPORTE E PLACA - FORNECIMENTO E INSTALAÇÃO. AF_03/2023</t>
  </si>
  <si>
    <t xml:space="preserve"> 10.21 </t>
  </si>
  <si>
    <t xml:space="preserve"> 91997 </t>
  </si>
  <si>
    <t>TOMADA MÉDIA DE EMBUTIR (1 MÓDULO), 2P+T 20 A, INCLUINDO SUPORTE E PLACA - FORNECIMENTO E INSTALAÇÃO. AF_03/2023</t>
  </si>
  <si>
    <t xml:space="preserve"> 10.22 </t>
  </si>
  <si>
    <t xml:space="preserve"> 98307 </t>
  </si>
  <si>
    <t>TOMADA DE REDE RJ45 - FORNECIMENTO E INSTALAÇÃO. AF_11/2019</t>
  </si>
  <si>
    <t xml:space="preserve"> 10.23 </t>
  </si>
  <si>
    <t xml:space="preserve"> 062182 </t>
  </si>
  <si>
    <t>TOMADA DE PISO 2P+T, 10A-250 COM TAMPA TIPO UNHA 4X2''</t>
  </si>
  <si>
    <t xml:space="preserve"> 10.24 </t>
  </si>
  <si>
    <t xml:space="preserve"> 00000494 </t>
  </si>
  <si>
    <t>TOMADA DE PISO 2P+T, 20A COM TAMPA TIPO UNHA 4X2</t>
  </si>
  <si>
    <t xml:space="preserve"> 10.25 </t>
  </si>
  <si>
    <t xml:space="preserve"> 00000495 </t>
  </si>
  <si>
    <t>TOMADA DE PISO 2P+T, 20A-250 COM TAMPA TIPO UNHA 4X4'</t>
  </si>
  <si>
    <t xml:space="preserve"> 10.26 </t>
  </si>
  <si>
    <t xml:space="preserve"> 064083 </t>
  </si>
  <si>
    <t>QUADRO DISTR.+GERAL E BARRAMENTO PARA 24 DISJUNTORES</t>
  </si>
  <si>
    <t xml:space="preserve"> 10.27 </t>
  </si>
  <si>
    <t xml:space="preserve"> 00000515 </t>
  </si>
  <si>
    <t>INSTALAÇÃO DE LUMINÁRIAS PAINEL LED DE EMBUTIR, COMPATÍVEL COM FORRO MODULAR - 45W, CORPO NA COR BRANCA. DIM:620X620 MM - MARCA TASHIBRA OU EQUIVALENTE TÉCNICO</t>
  </si>
  <si>
    <t xml:space="preserve"> 10.28 </t>
  </si>
  <si>
    <t xml:space="preserve"> 00000516 </t>
  </si>
  <si>
    <t>INSTALAÇÃO DE LUMINÁRIAS PAINEL LED DE EMBUTIR, COMPATÍVEL COM FORRO MODULAR - 45W - 4000K, CORPO NA COR BRANCA. DIM:300X300 MM - MARCA TASHIBRA OU EQUIVALENTE TÉCNICO</t>
  </si>
  <si>
    <t xml:space="preserve"> 10.29 </t>
  </si>
  <si>
    <t xml:space="preserve"> 00000517 </t>
  </si>
  <si>
    <t>INSTALAÇÃO DE LUMINÁRIA TIPO SPOT DE EMBUTIR COM FOCO REGULÁVEL - 4,5W - 100lm/W, CORPO NA COR BRANCA , DIM:90MM</t>
  </si>
  <si>
    <t xml:space="preserve"> 10.30 </t>
  </si>
  <si>
    <t xml:space="preserve"> 00000518 </t>
  </si>
  <si>
    <t>INSTALAÇÃO DE LUMINÁRIA TIPO SPOT DE EMBUTIR COM FOCO REGULÁVEL - 4,5W - 100lm/W, CORPO NA COR BRANCA , DIM:250MM</t>
  </si>
  <si>
    <t xml:space="preserve"> 10.31 </t>
  </si>
  <si>
    <t xml:space="preserve"> 00000519 </t>
  </si>
  <si>
    <t>INSTALAÇÃO PERFIL DE LED SOBREBOR SLIM, COM FITA LED - NA COR BRANCA, COM FITA DE LED 120 L 4000K, E FONTE CHAVEADA.</t>
  </si>
  <si>
    <t xml:space="preserve"> 10.32 </t>
  </si>
  <si>
    <t xml:space="preserve"> 91927 </t>
  </si>
  <si>
    <t>CABO DE COBRE FLEXÍVEL ISOLADO, 2,5 MM², ANTI-CHAMA 0,6/1,0 KV, PARA CIRCUITOS TERMINAIS - FORNECIMENTO E INSTALAÇÃO. AF_03/2023</t>
  </si>
  <si>
    <t xml:space="preserve"> 10.33 </t>
  </si>
  <si>
    <t xml:space="preserve"> 91929 </t>
  </si>
  <si>
    <t>CABO DE COBRE FLEXÍVEL ISOLADO, 4 MM², ANTI-CHAMA 0,6/1,0 KV, PARA CIRCUITOS TERMINAIS - FORNECIMENTO E INSTALAÇÃO. AF_03/2023</t>
  </si>
  <si>
    <t xml:space="preserve"> 10.34 </t>
  </si>
  <si>
    <t xml:space="preserve"> 91931 </t>
  </si>
  <si>
    <t>CABO DE COBRE FLEXÍVEL ISOLADO, 6 MM², ANTI-CHAMA 0,6/1,0 KV, PARA CIRCUITOS TERMINAIS - FORNECIMENTO E INSTALAÇÃO. AF_03/2023</t>
  </si>
  <si>
    <t xml:space="preserve"> 10.35 </t>
  </si>
  <si>
    <t xml:space="preserve"> 91934 </t>
  </si>
  <si>
    <t>CABO DE COBRE FLEXÍVEL ISOLADO, 16 MM², ANTI-CHAMA 450/750 V, PARA CIRCUITOS TERMINAIS - FORNECIMENTO E INSTALAÇÃO. AF_03/2023</t>
  </si>
  <si>
    <t xml:space="preserve"> 10.36 </t>
  </si>
  <si>
    <t xml:space="preserve"> 92986 </t>
  </si>
  <si>
    <t>CABO DE COBRE FLEXÍVEL ISOLADO, 35 MM², ANTI-CHAMA 0,6/1,0 KV, PARA REDE ENTERRADA DE DISTRIBUIÇÃO DE ENERGIA ELÉTRICA - FORNECIMENTO E INSTALAÇÃO. AF_12/2021</t>
  </si>
  <si>
    <t xml:space="preserve"> 11 </t>
  </si>
  <si>
    <t>INSTALAÇÃO DE SISTEMA DE CLIMATIZAÇÃO E EXAUSTÃO</t>
  </si>
  <si>
    <t xml:space="preserve"> 11.1 </t>
  </si>
  <si>
    <t xml:space="preserve"> 070376 </t>
  </si>
  <si>
    <t>DUTOS AR CONDICIONADO CHAPA GALVANIZADA NO.20</t>
  </si>
  <si>
    <t>KG</t>
  </si>
  <si>
    <t xml:space="preserve"> 11.2 </t>
  </si>
  <si>
    <t xml:space="preserve"> 070375 </t>
  </si>
  <si>
    <t>DUTOS AR CONDICIONADO CHAPA GALVANIZADA NO.22</t>
  </si>
  <si>
    <t xml:space="preserve"> 11.3 </t>
  </si>
  <si>
    <t xml:space="preserve"> 070374 </t>
  </si>
  <si>
    <t>DUTOS AR CONDICIONADO CHAPA GALVANIZADA NO.24</t>
  </si>
  <si>
    <t xml:space="preserve"> 11.4 </t>
  </si>
  <si>
    <t xml:space="preserve"> 070665 </t>
  </si>
  <si>
    <t>DUTO FLEXIVEL DE ALUMINIO C/ ISOLAM. TERM.LA VIDRO 150MM 6""</t>
  </si>
  <si>
    <t xml:space="preserve"> 11.5 </t>
  </si>
  <si>
    <t xml:space="preserve"> 070667 </t>
  </si>
  <si>
    <t>DUTO FLEXIVEL DE ALUMINIO C/ ISOLAM. TERM.LA VIDRO 200MM 8""</t>
  </si>
  <si>
    <t xml:space="preserve"> 11.6 </t>
  </si>
  <si>
    <t xml:space="preserve"> 97333 </t>
  </si>
  <si>
    <t>TUBO EM COBRE FLEXÍVEL, DN 1/2", COM ISOLAMENTO, INSTALADO EM RAMAL DE ALIMENTAÇÃO DE AR CONDICIONADO COM CONDENSADORA CENTRAL  FORNECIMENTO E INSTALAÇÃO. AF_12/2015</t>
  </si>
  <si>
    <t xml:space="preserve"> 11.7 </t>
  </si>
  <si>
    <t xml:space="preserve"> 97331 </t>
  </si>
  <si>
    <t>TUBO EM COBRE FLEXÍVEL, DN 1/4", COM ISOLAMENTO, INSTALADO EM RAMAL DE ALIMENTAÇÃO DE AR CONDICIONADO COM CONDENSADORA CENTRAL  FORNECIMENTO E INSTALAÇÃO. AF_12/2015</t>
  </si>
  <si>
    <t xml:space="preserve"> 11.8 </t>
  </si>
  <si>
    <t xml:space="preserve"> 97332 </t>
  </si>
  <si>
    <t>TUBO EM COBRE FLEXÍVEL, DN 3/8", COM ISOLAMENTO, INSTALADO EM RAMAL DE ALIMENTAÇÃO DE AR CONDICIONADO COM CONDENSADORA CENTRAL  FORNECIMENTO E INSTALAÇÃO. AF_12/2015</t>
  </si>
  <si>
    <t xml:space="preserve"> 11.9 </t>
  </si>
  <si>
    <t xml:space="preserve"> 97334 </t>
  </si>
  <si>
    <t>TUBO EM COBRE FLEXÍVEL, DN 5/8, COM ISOLAMENTO, INSTALADO EM RAMAL DE ALIMENTAÇÃO DE AR CONDICIONADO COM CONDENSADORA CENTRAL   FORNECIMENTO E INSTALAÇÃO. AF_12/2015</t>
  </si>
  <si>
    <t xml:space="preserve"> 11.10 </t>
  </si>
  <si>
    <t xml:space="preserve"> 070948 </t>
  </si>
  <si>
    <t>LINHA FRIGORIGENA C/ ISOLAM+FIXACOES 11/4""</t>
  </si>
  <si>
    <t xml:space="preserve"> 11.11 </t>
  </si>
  <si>
    <t xml:space="preserve"> 070949 </t>
  </si>
  <si>
    <t>LINHA FRIGORIGENA C/ ISOLAM+FIXACOES 11/8""</t>
  </si>
  <si>
    <t xml:space="preserve"> 11.12 </t>
  </si>
  <si>
    <t xml:space="preserve"> 070950 </t>
  </si>
  <si>
    <t>LINHA FRIGORIGENA C/ ISOLAM+FIXACOES 1""</t>
  </si>
  <si>
    <t xml:space="preserve"> 11.13 </t>
  </si>
  <si>
    <t xml:space="preserve"> 00000496 </t>
  </si>
  <si>
    <t>EVAPORADORA HI WALL MOD.: 42VH036H115000106, FAB.: CARRIER OU EQUIVALENTE VAZÃO: 488 m³/h FORNECIMENTO E INSTALAÇÃO</t>
  </si>
  <si>
    <t xml:space="preserve"> 11.14 </t>
  </si>
  <si>
    <t xml:space="preserve"> 00000497 </t>
  </si>
  <si>
    <t>EVAPORADORA BUILT IN MOD.: MI2-400T1DHN1, FAB.: CARRIER OU EQUIVALENTE VAZÃO: 5100 m³/h FORNECIMENTO E INSTALAÇÃO</t>
  </si>
  <si>
    <t xml:space="preserve"> 11.15 </t>
  </si>
  <si>
    <t xml:space="preserve"> 00000498 </t>
  </si>
  <si>
    <t>CONDENSADORA VRF MOD.: MV6-850WV2GN1, FAB.: CARRIER OU EQUIVALENTE CAPACIDADE: 85,0 KW FORNECIMENTO E INSTALAÇÃO</t>
  </si>
  <si>
    <t xml:space="preserve"> 11.16 </t>
  </si>
  <si>
    <t xml:space="preserve"> 00000499 </t>
  </si>
  <si>
    <t>CORTINA DE AR 90 CM COM CONTROLE REMOTO, VAZÃO: 1400 M³/H. REF: Ca1209C FRIGELAR</t>
  </si>
  <si>
    <t xml:space="preserve"> 11.17 </t>
  </si>
  <si>
    <t xml:space="preserve"> 00000502 </t>
  </si>
  <si>
    <t>COIFA CONVENCIONAL EM AÇO INOXIDÁVEL 304, DIMENSÕES: 390 x 150 CM, SISTEMA PUSH PULL, FILTRAGEM INERCIAL. REF: MOTOVENT OU EQUIVALENTE TÉCNICO</t>
  </si>
  <si>
    <t xml:space="preserve"> 11.18 </t>
  </si>
  <si>
    <t xml:space="preserve"> 00000503 </t>
  </si>
  <si>
    <t>COIFA LAVADORA EM AÇO INOXIDÁVEL 304, DIMENSÕES: 240 x 150 CM, SISTEMA LAVADORA, FILTRAGEM INERCIAL, INCLUSO PONTO DE ÁGUA E DRENO. REF: MOTOVENT OU EQUIVALENTE</t>
  </si>
  <si>
    <t xml:space="preserve"> 11.19 </t>
  </si>
  <si>
    <t xml:space="preserve"> 00000504 </t>
  </si>
  <si>
    <t>VENTILADOR FAB.: MOTOVENT OU EQUIVALENTE MODELO: LIMIT LOAD 750, VAZÃO: 19800 m³/h FORNECIMENTO E INSTALAÇÃO.</t>
  </si>
  <si>
    <t xml:space="preserve"> 11.20 </t>
  </si>
  <si>
    <t xml:space="preserve"> 00000505 </t>
  </si>
  <si>
    <t>EXAUSTOR FAB.: MOTOVENT OU EQUIVALENTE MODELO: LVS - LIMIT LOAD 500, VAZÃO: 8500 m³/h FORNECIMENTO E INSTALAÇÃO.</t>
  </si>
  <si>
    <t xml:space="preserve"> 11.21 </t>
  </si>
  <si>
    <t xml:space="preserve"> 00000506 </t>
  </si>
  <si>
    <t>EXAUSTOR FAB.: MOTOVENT OU EQUIVALENTE MODELO: LVS - LIMIT LOAD 600, VAZÃO: 13500 m³/h FORNECIMENTO E INSTALAÇÃO.</t>
  </si>
  <si>
    <t xml:space="preserve"> 11.22 </t>
  </si>
  <si>
    <t xml:space="preserve"> 00000507 </t>
  </si>
  <si>
    <t>VENTILADOR PARA RENOVAÇÃO DE AR MODELO: MAXX 315, FAB.: SICFLUX OU EQUIVALENTE FORNECIMENTO E INSTALAÇÃO</t>
  </si>
  <si>
    <t xml:space="preserve"> 11.23 </t>
  </si>
  <si>
    <t xml:space="preserve"> 00000523 </t>
  </si>
  <si>
    <t>DIFUSOR PARA COZINHA EM AÇO INOXIDÁVEL, ESTAÇÕES DE MEDIÇÃO DE FLUXO DE AR COMBINADO COM O SISTEMA DE CONTROLE M.A.R.V.V.E.L.+. MOD.: KDC, TAM.: 800x600 mm, FAB.: HALTON OU EQUIV. TÉCNICO</t>
  </si>
  <si>
    <t xml:space="preserve"> 11.24 </t>
  </si>
  <si>
    <t xml:space="preserve"> 00000524 </t>
  </si>
  <si>
    <t>DIFUSOR DE INSUFLAMENTO COM REGISTRO E CAIXA PLENUM SÉRIE AK6, ALETAS EM PERFIL DE ALUMÍNIO EXTRUDADO E ANODIZADO, MOD.: ADLQ-AK-AG, TAM.: N° 2, FAB.: TROX OU EQUIV. TÉCNICO.</t>
  </si>
  <si>
    <t xml:space="preserve"> 11.25 </t>
  </si>
  <si>
    <t xml:space="preserve"> 00000525 </t>
  </si>
  <si>
    <t>DIFUSOR DE INSUFLAMENTO COM REGISTRO E CAIXA PLENUM SÉRIE AK6, ALETAS EM PERFIL DE ALUMÍNIO EXTRUDADO E ANODIZADO, MOD.: ADLQ-AK-AG, TAM.: N° 3, FAB.: TROX OU EQUIV. TÉCNICO.</t>
  </si>
  <si>
    <t xml:space="preserve"> 11.26 </t>
  </si>
  <si>
    <t xml:space="preserve"> 00000526 </t>
  </si>
  <si>
    <t>DIFUSOR DE INSUFLAMENTO COM REGISTRO E CAIXA PLENUM SÉRIE AK6, ALETAS EM PERFIL DE ALUMÍNIO EXTRUDADO E ANODIZADO, MOD.: ADLQ-AK-AG, TAM.: N° 4, FAB.: TROX OU EQUIV. TÉCNICO.</t>
  </si>
  <si>
    <t xml:space="preserve"> 11.27 </t>
  </si>
  <si>
    <t xml:space="preserve"> 00000527 </t>
  </si>
  <si>
    <t>DAMPER CORTA FOGO COM ACIONAMENTO AUTOMÁTICO, CARCAÇA E ACESSÓRIOS EM CHAPA DE AÇO ZINCADA E ALETA TERMO ISOLANTE, MOD.: FKA-TI-BR-60, TAM.: 800x500 mm, FAB.: TROX OU EQUIV. TÉC.</t>
  </si>
  <si>
    <t xml:space="preserve"> 11.28 </t>
  </si>
  <si>
    <t xml:space="preserve"> 00000528 </t>
  </si>
  <si>
    <t>DAMPER CORTA FOGO COM ACIONAMENTO AUTOMÁTICO, CARCAÇA E ACESSÓRIOS EM CHAPA DE AÇO ZINCADA E ALETA TERMO ISOLANTE, MOD.: FKA-TI-BR-60, TAM.: 1000x500 mm, FAB.: TROX OU EQUIV. TÉC.</t>
  </si>
  <si>
    <t xml:space="preserve"> 11.29 </t>
  </si>
  <si>
    <t xml:space="preserve"> 00000529 </t>
  </si>
  <si>
    <t>COLARINHO ROSQUEÁVEL EM CHAPA DE AÇO GALVANIZADA ESPESSURA 50mm, PARA DUTO TDC, MOD.: SEM REGISTRO, TAM.: 6" - Ø150mm, FAB.: MULTIVAC OU EQUIVALENTE TÉCNICO.</t>
  </si>
  <si>
    <t xml:space="preserve"> 11.30 </t>
  </si>
  <si>
    <t xml:space="preserve"> 00000530 </t>
  </si>
  <si>
    <t>COLARINHO ROSQUEÁVEL EM CHAPA DE AÇO GALVANIZADA ESPESSURA 50mm, PARA DUTO TDC, MOD.: SEM REGISTRO, TAM.: 8" - Ø200mm, FAB.: MULTIVAC OU EQUIVALENTE TÉCNICO.</t>
  </si>
  <si>
    <t xml:space="preserve"> 11.31 </t>
  </si>
  <si>
    <t xml:space="preserve"> 00000531 </t>
  </si>
  <si>
    <t>VENEZIANA DE ACABAMENTO EXTERNO EM ALUMÍNIO EXTRUDADO, COM TELA DE PROTETORA DE PLÁSTICO, TAM.: 1197x497mm, MOD.: AWK, FAB.: TROX OU EQUIVALENTE TÉCNICO.</t>
  </si>
  <si>
    <t xml:space="preserve"> 11.32 </t>
  </si>
  <si>
    <t xml:space="preserve"> 00000532 </t>
  </si>
  <si>
    <t>TOMADA DE AR EXTERNO EM ALUMÍNIO EXTRUDADO, ANODIZADO NA COR NATURAL, TELA DE PROTEÇÃO E REGISTRO EM CHAPA DE AÇO CARBONO, MOD.: VDF-711, TAM.: 597x497 mm, FAB.: TROX OU EQUIV. TÉC</t>
  </si>
  <si>
    <t xml:space="preserve"> 11.33 </t>
  </si>
  <si>
    <t xml:space="preserve"> 00000533 </t>
  </si>
  <si>
    <t>GRELHA DE RENOVAÇÃO DE AR COM ALETAS HORIZONTAIS FIXAS EM PERFIL DE ALUMÍNIO EXTRUDADO, ANODIZADOS, NA COR NATURAL, MOD.: AR-AG, TAM.: 325x325 , FAB.: TROX OU EQUIVALENTE TÉCNICO</t>
  </si>
  <si>
    <t xml:space="preserve"> 11.34 </t>
  </si>
  <si>
    <t xml:space="preserve"> 00000534 </t>
  </si>
  <si>
    <t>GRELHA DE RETORNO DE AR COM ALETAS HORIZONTAIS FIXAS EM PERFIL DE ALUMÍNIO EXTRUDADO, ANODIZADOS, NA COR NATURAL, MOD.: AR, TAM.: 625x425 , FAB.: TROX OU EQUIVALENTE TÉCNICO</t>
  </si>
  <si>
    <t xml:space="preserve"> 11.35 </t>
  </si>
  <si>
    <t xml:space="preserve"> 00000535 </t>
  </si>
  <si>
    <t>REGISTRO CONTROLADOR DE VAZÃO MOD.: RL  TAM:300x205 mm FAB.: TROX OU EQUIVALENTE TÉCNICO</t>
  </si>
  <si>
    <t xml:space="preserve"> 11.36 </t>
  </si>
  <si>
    <t xml:space="preserve"> 00000536 </t>
  </si>
  <si>
    <t>REGISTRO CONTROLADOR DE VAZÃO MOD.: RL  TAM:400x305 mm FAB.: TROX OU EQUIVALENTE TÉCNICO</t>
  </si>
  <si>
    <t xml:space="preserve"> 11.37 </t>
  </si>
  <si>
    <t xml:space="preserve"> 00000537 </t>
  </si>
  <si>
    <t>REGISTRO CONTROLADOR DE VAZÃO MOD.: RL  TAM:600x405 mm FAB.: TROX OU EQUIVALENTE TÉCNICO</t>
  </si>
  <si>
    <t xml:space="preserve"> 11.38 </t>
  </si>
  <si>
    <t xml:space="preserve"> 00000538 </t>
  </si>
  <si>
    <t>VÁLVULA BIDIRECIONAL, PARA GÁS REFRIGERANTE, FORNECIDA COM PORTA DE ACESSO EXTERNA E TAMPA DE VEDAÇÃO EM PEÇA ÚNICA, MOD.: GBC, TAM.: Ø1/4", FAB.: DANFOSS OU EQUIVLENTE TÉCNICO.</t>
  </si>
  <si>
    <t xml:space="preserve"> 11.39 </t>
  </si>
  <si>
    <t xml:space="preserve"> 00000539 </t>
  </si>
  <si>
    <t>VÁLVULA BIDIRECIONAL, PARA GÁS REFRIGERANTE, FORNECIDA COM PORTA DE ACESSO EXTERNA E TAMPA DE VEDAÇÃO EM PEÇA ÚNICA, MOD.: GBC, TAM.: Ø1/2", FAB.: DANFOSS OU EQUIVLENTE TÉCNICO.</t>
  </si>
  <si>
    <t xml:space="preserve"> 11.40 </t>
  </si>
  <si>
    <t xml:space="preserve"> 00000540 </t>
  </si>
  <si>
    <t>VÁLVULA BIDIRECIONAL, PARA GÁS REFRIGERANTE, FORNECIDA COM PORTA DE ACESSO EXTERNA E TAMPA DE VEDAÇÃO EM PEÇA ÚNICA, MOD.: GBC, TAM.: Ø22.2", FAB.: DANFOSS OU EQUIVLENTE TÉCNICO.</t>
  </si>
  <si>
    <t xml:space="preserve"> 11.41 </t>
  </si>
  <si>
    <t xml:space="preserve"> 00000541 </t>
  </si>
  <si>
    <t>PORTA DE INSPEÇÃO PARA CHAPA DE DUTO, TAMANHO.: 300 x 20 mm, FAB.: TROX OU EQUIVALENTE TÉC.</t>
  </si>
  <si>
    <t xml:space="preserve"> 11.42 </t>
  </si>
  <si>
    <t xml:space="preserve"> 00000542 </t>
  </si>
  <si>
    <t>JUNTA FLEXÍVEL CONSTITUÍDA POR FITA DE LONA DE VINIL COM REFORÇO EM POLIESTER E CHAPA DE AÇO GALVANIZADA, MOD.: 45/100, TAM.: 25 metros , FAB.: MULTIVAC OU EQUIVALENTE TÉCNICO.</t>
  </si>
  <si>
    <t xml:space="preserve"> 12 </t>
  </si>
  <si>
    <t>INSTALAÇÃO DE PREVENÇÃO E COMBATE A INCÊNDIO</t>
  </si>
  <si>
    <t xml:space="preserve"> 12.1 </t>
  </si>
  <si>
    <t>SINALIZAÇÃO, ILUMINAÇÃO DE EMERGÊNCIA E EXTINTORES</t>
  </si>
  <si>
    <t xml:space="preserve"> 12.1.1 </t>
  </si>
  <si>
    <t xml:space="preserve"> 00037556 </t>
  </si>
  <si>
    <t>PLACA DE SINALIZACAO DE SEGURANCA CONTRA INCENDIO, FOTOLUMINESCENTE, QUADRADA, *20 X 20* CM, EM PVC *2* MM ANTI-CHAMAS (SIMBOLOS, CORES E PICTOGRAMAS CONFORME NBR 16820)</t>
  </si>
  <si>
    <t xml:space="preserve"> 12.1.2 </t>
  </si>
  <si>
    <t xml:space="preserve"> 00037558 </t>
  </si>
  <si>
    <t>PLACA DE SINALIZACAO DE SEGURANCA CONTRA INCENDIO, FOTOLUMINESCENTE, RETANGULAR, *20 X 40* CM, EM PVC *2* MM ANTI-CHAMAS (SIMBOLOS, CORES E PICTOGRAMAS CONFORME NBR 16820)</t>
  </si>
  <si>
    <t xml:space="preserve"> 12.1.3 </t>
  </si>
  <si>
    <t xml:space="preserve"> 97599 </t>
  </si>
  <si>
    <t>LUMINÁRIA DE EMERGÊNCIA, COM 30 LÂMPADAS LED DE 2 W, SEM REATOR - FORNECIMENTO E INSTALAÇÃO. AF_02/2020</t>
  </si>
  <si>
    <t xml:space="preserve"> 12.1.4 </t>
  </si>
  <si>
    <t xml:space="preserve"> 1511 </t>
  </si>
  <si>
    <t>EXTINTOR DE PÓ QUÍMICO ABC, CAPACIDADE 6 KG, ALCANCE MÉDIO DO JATO 5M, TEMPODE DESCARGA 12S, NBR9443, 9444, 10721</t>
  </si>
  <si>
    <t xml:space="preserve"> 12.1.5 </t>
  </si>
  <si>
    <t xml:space="preserve"> 180051 </t>
  </si>
  <si>
    <t>PINTURA FAIXA DEMARCACAO AVISO EM PISO-(0,4m2)-EXTINTORES</t>
  </si>
  <si>
    <t xml:space="preserve"> 12.2 </t>
  </si>
  <si>
    <t>SISTEMA DE DETECÇÃO</t>
  </si>
  <si>
    <t xml:space="preserve"> 12.2.1 </t>
  </si>
  <si>
    <t xml:space="preserve"> 055811 </t>
  </si>
  <si>
    <t>DETECTOR (SENSOR)DE FUMACA COM BASE ENDERECAVEL dti-700 jfl</t>
  </si>
  <si>
    <t xml:space="preserve"> 12.2.2 </t>
  </si>
  <si>
    <t xml:space="preserve"> 95802 </t>
  </si>
  <si>
    <t>CONDULETE DE ALUMÍNIO, TIPO X, PARA ELETRODUTO DE AÇO GALVANIZADO DN 25 MM (1</t>
  </si>
  <si>
    <t xml:space="preserve"> 12.2.3 </t>
  </si>
  <si>
    <t xml:space="preserve"> 067005 </t>
  </si>
  <si>
    <t>ELETRODUTO GALVANIZADO 1""</t>
  </si>
  <si>
    <t xml:space="preserve"> 12.3 </t>
  </si>
  <si>
    <t>SISTEMA DE PROTEÇÃO DE COMBATE A INCÊNDIO DAS COIFAS</t>
  </si>
  <si>
    <t xml:space="preserve"> 12.3.1 </t>
  </si>
  <si>
    <t xml:space="preserve"> 00000513 </t>
  </si>
  <si>
    <t>SISTEMA SAPONIFICANTE PARA COIFA, INCLUINDO PAINEL DE DETECÇÃO, DIFUSOR, CHAVE DE BLOQUEIO, ACIONADOR MANUAL, CILINDROS, DETECTOR TÉRMICO, TUBULAÇÃO DE AÇO E INSTALAÇÃO ELÉTRICA (CONFORME PROJETO). FORNECIMENTO E INSTALAÇÃO.</t>
  </si>
  <si>
    <t xml:space="preserve"> 12.3.2 </t>
  </si>
  <si>
    <t xml:space="preserve"> 00000514 </t>
  </si>
  <si>
    <t>SISTEMA CO2 PARA COIFA, INCLUINDO PAINEL DE DETECÇÃO, DIFUSOR, CHAVE DE BLOQUEIO, ACIONADOR MANUAL, CILINDROS, DETECTOR TÉRMICO, TUBULAÇÃO DE AÇO E INSTALAÇÃO ELÉTRICA (CONFORME PROJETO). FORNECIMENTO E INSTALAÇÃO.</t>
  </si>
  <si>
    <t xml:space="preserve"> 13 </t>
  </si>
  <si>
    <t>LOUÇAS, METAIS E BANCADAS</t>
  </si>
  <si>
    <t xml:space="preserve"> 13.1 </t>
  </si>
  <si>
    <t xml:space="preserve"> 00000205 </t>
  </si>
  <si>
    <t>TORNEIRA DE MESA PARA COZINHA, BICA GIRATÓRIA COM AREJADOR ARTICULADO, ACIONAMENTO POR ALAVANCA,  MECANISMO 1/4 DE VOLTA. REF.: MODELO FAST_DECA - FORNECIMENTO E INSTALAÇÃO (H-002)</t>
  </si>
  <si>
    <t xml:space="preserve"> 13.2 </t>
  </si>
  <si>
    <t xml:space="preserve"> 00000333 </t>
  </si>
  <si>
    <t>TORNEIRA GOURMET PRIZI CHEFF DE PAREDE AUTOMÁTICO PARA LAVATÓRIO COM SPRAY,  MONOCOMANDO, COM DUCHA EXTENSÍVEL, ACABAMENTO CROMADO, REFERÊNCIA: KE-6024 DE PAREDE MODELO CHEFF  (PRIZI) - (H-003)</t>
  </si>
  <si>
    <t xml:space="preserve"> 13.3 </t>
  </si>
  <si>
    <t xml:space="preserve"> 00000254 </t>
  </si>
  <si>
    <t>TORNEIRA DE PAREDE PARA JARDIM E TANQUE COM ADAPTADOR DE MANGUEIRA, MECANISMO  1/4 DE VOLTA. REFERÊNCIA:  MODELO LINK 1153.C.LINK DECA (H-005)</t>
  </si>
  <si>
    <t xml:space="preserve"> 13.4 </t>
  </si>
  <si>
    <t xml:space="preserve"> 00000256 </t>
  </si>
  <si>
    <t>TANQUE DE LOUÇA 40L, COM COLUNA, DE CERÂMICA ESMALTADA IMPERMEÁVEL, NA COR BRANCA COM ELEMENTOS DE FIXAÇÃO. REFERÊNCIA: TANQUE GRANDE, MODELO TQ.03.17 DECA (H-006)</t>
  </si>
  <si>
    <t xml:space="preserve"> 13.5 </t>
  </si>
  <si>
    <t xml:space="preserve"> 86887 </t>
  </si>
  <si>
    <t>ENGATE FLEXÍVEL EM INOX, 1/2  X 40CM - FORNECIMENTO E INSTALAÇÃO. AF_01/2020</t>
  </si>
  <si>
    <t xml:space="preserve"> 13.6 </t>
  </si>
  <si>
    <t xml:space="preserve"> 89987 </t>
  </si>
  <si>
    <t>REGISTRO DE GAVETA BRUTO, LATÃO, ROSCÁVEL, 3/4", COM ACABAMENTO E CANOPLA CROMADOS - FORNECIMENTO E INSTALAÇÃO. AF_08/2021 (H-014)</t>
  </si>
  <si>
    <t xml:space="preserve"> 13.7 </t>
  </si>
  <si>
    <t xml:space="preserve"> 190404 </t>
  </si>
  <si>
    <t>BANCADA EM GRANITO PRETO SAO GABRIEL</t>
  </si>
  <si>
    <t xml:space="preserve"> 13.8 </t>
  </si>
  <si>
    <t xml:space="preserve"> 072811 </t>
  </si>
  <si>
    <t>DISPENSER EM POLIPROPILENO PARA SABAO LIQUIDO (E-001)</t>
  </si>
  <si>
    <t xml:space="preserve"> 13.9 </t>
  </si>
  <si>
    <t xml:space="preserve"> 072810 </t>
  </si>
  <si>
    <t>DISPENSER EM ABS PARA PAPEL TOALHA INTERFOLHAS (E-002)</t>
  </si>
  <si>
    <t xml:space="preserve"> 14 </t>
  </si>
  <si>
    <t>ESTRUTURA METÁLICA</t>
  </si>
  <si>
    <t xml:space="preserve"> 14.1 </t>
  </si>
  <si>
    <t xml:space="preserve"> 100764 </t>
  </si>
  <si>
    <t>VIGA METÁLICA EM PERFIL LAMINADO OU SOLDADO EM AÇO ESTRUTURAL, COM CONEXÕES SOLDADAS, INCLUSOS MÃO DE OBRA, TRANSPORTE E IÇAMENTO UTILIZANDO GUINDASTE - FORNECIMENTO E INSTALAÇÃO. AF_01/2020_PA</t>
  </si>
  <si>
    <t xml:space="preserve"> 14.2 </t>
  </si>
  <si>
    <t xml:space="preserve"> 100030 </t>
  </si>
  <si>
    <t>CHAPA ACO DOBRADO SAE 1010/20 PARA ESTRUTURA PERFIS COBERTURA</t>
  </si>
  <si>
    <t xml:space="preserve"> 14.3 </t>
  </si>
  <si>
    <t xml:space="preserve"> 99841 </t>
  </si>
  <si>
    <t>GUARDA-CORPO PANORÂMICO COM PERFIS DE ALUMÍNIO E VIDRO LAMINADO 8 MM, FIXADO COM CHUMBADOR MECÂNICO. AF_04/2019_PS</t>
  </si>
  <si>
    <t xml:space="preserve"> 15 </t>
  </si>
  <si>
    <t>INSTALAÇÃO DE GÁS LIQUEFEITO DE PETRÓLEO - GLP</t>
  </si>
  <si>
    <t xml:space="preserve"> 15.1 </t>
  </si>
  <si>
    <t xml:space="preserve"> 052706 </t>
  </si>
  <si>
    <t>TUBO DE COBRE CLASSE A 28mm COM CONEXOES</t>
  </si>
  <si>
    <t xml:space="preserve"> 15.2 </t>
  </si>
  <si>
    <t xml:space="preserve"> 056003 </t>
  </si>
  <si>
    <t>PONTO DE UTILIZACAO DE GAS PARA FOGAO</t>
  </si>
  <si>
    <t xml:space="preserve"> 15.3 </t>
  </si>
  <si>
    <t xml:space="preserve"> 00000510 </t>
  </si>
  <si>
    <t>VÁLVULA DE BLOQUEIO GLP DIMENSÃO: Ø3/4". FORNECIMENTO E INSTALAÇÃO.</t>
  </si>
  <si>
    <t xml:space="preserve"> 15.4 </t>
  </si>
  <si>
    <t xml:space="preserve"> 00000511 </t>
  </si>
  <si>
    <t>VÁLVULA DE BLOQUEIO GLP DIMENSÃO: Ø1". FORNECIMENTO E INSTALAÇÃO.</t>
  </si>
  <si>
    <t xml:space="preserve"> 15.5 </t>
  </si>
  <si>
    <t xml:space="preserve"> 00000512 </t>
  </si>
  <si>
    <t>VÁLVULA SOLENÓIDE PARA GLP DIMENSÃO: Ø3/4". FORNECIMENTO E INSTALAÇÃO.</t>
  </si>
  <si>
    <t xml:space="preserve"> 15.6 </t>
  </si>
  <si>
    <t xml:space="preserve"> 00000508 </t>
  </si>
  <si>
    <t>REGULADOR DE GÁS SEGUNDO ESTÁGIO -  1'' - FORNECIMENTO E INSTALAÇÃO.</t>
  </si>
  <si>
    <t>IMPERMEABILIZAÇÃO</t>
  </si>
  <si>
    <t xml:space="preserve"> 16.1 </t>
  </si>
  <si>
    <t xml:space="preserve"> 98554 </t>
  </si>
  <si>
    <t>IMPERMEABILIZAÇÃO DE SUPERFÍCIE COM MEMBRANA À BASE DE RESINA ACRÍLICA, 3 DEMÃOS. AF_09/2023</t>
  </si>
  <si>
    <t xml:space="preserve"> 17 </t>
  </si>
  <si>
    <t>PINTURA</t>
  </si>
  <si>
    <t xml:space="preserve"> 17.1 </t>
  </si>
  <si>
    <t xml:space="preserve"> 88485 </t>
  </si>
  <si>
    <t>APLICAÇÃO DE FUNDO SELADOR ACRÍLICO EM PAREDES, UMA DEMÃO. AF_06/2014</t>
  </si>
  <si>
    <t xml:space="preserve"> 17.2 </t>
  </si>
  <si>
    <t xml:space="preserve"> 88484 </t>
  </si>
  <si>
    <t>APLICAÇÃO DE FUNDO SELADOR ACRÍLICO EM TETO, UMA DEMÃO. AF_06/2014</t>
  </si>
  <si>
    <t xml:space="preserve"> 17.3 </t>
  </si>
  <si>
    <t xml:space="preserve"> 88497 </t>
  </si>
  <si>
    <t>APLICAÇÃO E LIXAMENTO DE MASSA LÁTEX EM PAREDES, DUAS DEMÃOS. AF_06/2014</t>
  </si>
  <si>
    <t xml:space="preserve"> 17.4 </t>
  </si>
  <si>
    <t xml:space="preserve"> 88496 </t>
  </si>
  <si>
    <t>APLICAÇÃO E LIXAMENTO DE MASSA LÁTEX EM TETO, DUAS DEMÃOS. AF_06/2014</t>
  </si>
  <si>
    <t xml:space="preserve"> 17.5 </t>
  </si>
  <si>
    <t xml:space="preserve"> 88489 </t>
  </si>
  <si>
    <t>APLICAÇÃO MANUAL DE PINTURA COM TINTA LÁTEX ACRÍLICA EM PAREDES, DUAS DEMÃOS. AF_06/2014</t>
  </si>
  <si>
    <t xml:space="preserve"> 17.6 </t>
  </si>
  <si>
    <t xml:space="preserve"> 88488 </t>
  </si>
  <si>
    <t>APLICAÇÃO MANUAL DE PINTURA COM TINTA LÁTEX ACRÍLICA EM TETO, DUAS DEMÃOS. AF_06/2014</t>
  </si>
  <si>
    <t xml:space="preserve"> 17.7 </t>
  </si>
  <si>
    <t xml:space="preserve"> 00000388 </t>
  </si>
  <si>
    <t>APLICAÇÃO DE TEXTURA INDUSTRIALIZADA TIPO CIMENTO QUEIMADO EM PAREDES, DUAS DEMÃOS REF: SUVINIL CIMENTO QUEIMADO (R-003)</t>
  </si>
  <si>
    <t xml:space="preserve"> 18 </t>
  </si>
  <si>
    <t>ESQUADRIAS</t>
  </si>
  <si>
    <t xml:space="preserve"> 18.1 </t>
  </si>
  <si>
    <t xml:space="preserve"> 90799 </t>
  </si>
  <si>
    <t>KIT DE PORTA-PRONTA DE MADEIRA EM ACABAMENTO MELAMÍNICO BRANCO, FOLHA PESADA OU SUPERPESADA, E BATENTE METÁLICO, 90X210CM, FIXAÇÃO COM ARGAMASSA - FORNECIMENTO E INSTALAÇÃO. AF_12/2019 (PM-001)</t>
  </si>
  <si>
    <t xml:space="preserve"> 18.2 </t>
  </si>
  <si>
    <t xml:space="preserve"> 00000522 </t>
  </si>
  <si>
    <t>PORTA DE CORRER EMBUTIDA PARA PAREDES DE DRYWALL EM MADEIRA, FOLHA COM NÚCLEO SÓLIDO, COM ACABAMENTO EM LAMINADO MELAMÍNICO NA COR BRANCA, INCLUSO BATENTE, GUARNIÇÃO, FERRAGENS E FECHADURA - REF.: 85, MARCA: ECLISSE, MODELO: DW95 - PORTA PORTELLO (PM-2)</t>
  </si>
  <si>
    <t xml:space="preserve"> 18.3 </t>
  </si>
  <si>
    <t xml:space="preserve"> 00000185 </t>
  </si>
  <si>
    <t>PORTA DE ABRIR EM MADEIRA ACESSÍVEL, CONFORME NBR 9050/2020, FOLHA COM NÚCLEO SÓLIDO, COM ACABAMENTO EM LAMINADO MELAMÍNICO NA COR BRANCA, COM REVESTIMENTO TIPO FÓRMICA RESISTENTE A IMPACTO, ACABAMENTO EM INOX INSTALADO DOBRADO (FORMATO U) COLADO NA FAIXA INFERIOR DA PORTA (H=40 CM), INCLUSO BATENTE, GUARNIÇÃO, FERRAGENS E FECHADURA CROMADA PARA BANHEIRO COM ROSETA E CHAVE ANTIPÂNICO. DIM.: 60x210 CM (PM-003)</t>
  </si>
  <si>
    <t xml:space="preserve"> 18.4 </t>
  </si>
  <si>
    <t xml:space="preserve"> 110020 </t>
  </si>
  <si>
    <t>PORTA COMPLETA MADEIRA 2 FL.1,20x2,10m REV.LAMINADO (P1)</t>
  </si>
  <si>
    <t xml:space="preserve"> 18.5 </t>
  </si>
  <si>
    <t xml:space="preserve"> 00000343 </t>
  </si>
  <si>
    <t>PORTA VAI E VEM EM ABS, DUAS FOLHAS, NA COR BRANCA, EQUIPADA COM PROTEÇÃO FEITO EM ABS DE ALTO IMPACTO (PARA-CHOQUES), VEDAÇÃO EM TODO O PERÍMETRO, SISTEMA DE DOBRADIÇAS DE FECHAMENTO AUTOMÁTICO POR GRAVIDADE, COM ROLAMENTOS DE NYLON E CAIXA EM AÇO INOX 304, E VISOR EM POLICARBONATO DE 3MM DE ESPESSURA, ALTO DURABILIDADE E RESISTÊNCIA, COM MOLDURA EM BORRACHA.. FORNECIMENTO E INSTALAÇÃO ABS (P2)</t>
  </si>
  <si>
    <t xml:space="preserve"> 18.6 </t>
  </si>
  <si>
    <t xml:space="preserve"> 13095 </t>
  </si>
  <si>
    <t>PORTA EM VIDRO TEMPERADO INCOLOR 10MM, INCLUSIVE FERRAGENS E INSTALAÇÃO. (CONFORME PROJETO)</t>
  </si>
  <si>
    <t xml:space="preserve"> 19 </t>
  </si>
  <si>
    <t>SERVIÇO DE MARCENARIA</t>
  </si>
  <si>
    <t xml:space="preserve"> 19.1 </t>
  </si>
  <si>
    <t xml:space="preserve"> 00000521 </t>
  </si>
  <si>
    <t>BALCÃO PARA CAIXA DE ATENDIMENTO EM MDF 02 FACES GRAGITE 25MM, NOGAL 25MM/18MM - DIM: 382,5x280x72,5cm (CONFORME PROJETO).</t>
  </si>
  <si>
    <t xml:space="preserve"> 20 </t>
  </si>
  <si>
    <t>LIMPEZA</t>
  </si>
  <si>
    <t xml:space="preserve"> 20.1 </t>
  </si>
  <si>
    <t xml:space="preserve"> 9537 </t>
  </si>
  <si>
    <t>LIMPEZA FINAL DA OBRA</t>
  </si>
  <si>
    <t>Total sem BDI</t>
  </si>
  <si>
    <t>Total do BDI</t>
  </si>
  <si>
    <t>Total Geral</t>
  </si>
  <si>
    <t>ORÇAMENTO SINTÉTICO</t>
  </si>
  <si>
    <t>ITEM</t>
  </si>
  <si>
    <t>CÓDIGO</t>
  </si>
  <si>
    <t>BANCO</t>
  </si>
  <si>
    <t>DESCRIÇÃO DOS SERVIÇOS</t>
  </si>
  <si>
    <t>QUANTIDADE</t>
  </si>
  <si>
    <t>VALOR UNITÁRIO (R$)</t>
  </si>
  <si>
    <t>VALOR UNITÁRIO COM BDI (R$)</t>
  </si>
  <si>
    <t>TOTAL</t>
  </si>
  <si>
    <t>PESO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</si>
</sst>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%"/>
  </numFmts>
  <fonts count="22" x14ac:knownFonts="1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6" fillId="18" borderId="0" xfId="0" applyFont="1" applyFill="1" applyAlignment="1">
      <alignment horizontal="left" vertical="top" wrapText="1"/>
    </xf>
    <xf numFmtId="0" fontId="17" fillId="19" borderId="0" xfId="0" applyFont="1" applyFill="1" applyAlignment="1">
      <alignment horizontal="center" vertical="top" wrapText="1"/>
    </xf>
    <xf numFmtId="0" fontId="18" fillId="20" borderId="0" xfId="0" applyFont="1" applyFill="1" applyAlignment="1">
      <alignment horizontal="right" vertical="top" wrapText="1"/>
    </xf>
    <xf numFmtId="0" fontId="20" fillId="22" borderId="0" xfId="0" applyFont="1" applyFill="1" applyAlignment="1">
      <alignment horizontal="left" vertical="top" wrapText="1"/>
    </xf>
    <xf numFmtId="0" fontId="21" fillId="23" borderId="0" xfId="0" applyFont="1" applyFill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0" fontId="11" fillId="13" borderId="1" xfId="0" applyFont="1" applyFill="1" applyBorder="1" applyAlignment="1">
      <alignment horizontal="left" vertical="top" wrapText="1"/>
    </xf>
    <xf numFmtId="0" fontId="13" fillId="15" borderId="1" xfId="0" applyFont="1" applyFill="1" applyBorder="1" applyAlignment="1">
      <alignment horizontal="right" vertical="top" wrapText="1"/>
    </xf>
    <xf numFmtId="0" fontId="12" fillId="14" borderId="1" xfId="0" applyFont="1" applyFill="1" applyBorder="1" applyAlignment="1">
      <alignment horizontal="center" vertical="top" wrapText="1"/>
    </xf>
    <xf numFmtId="4" fontId="14" fillId="16" borderId="1" xfId="0" applyNumberFormat="1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left" vertical="top" wrapText="1"/>
    </xf>
    <xf numFmtId="0" fontId="8" fillId="10" borderId="1" xfId="0" applyFont="1" applyFill="1" applyBorder="1" applyAlignment="1">
      <alignment horizontal="right" vertical="top" wrapText="1"/>
    </xf>
    <xf numFmtId="0" fontId="7" fillId="9" borderId="1" xfId="0" applyFont="1" applyFill="1" applyBorder="1" applyAlignment="1">
      <alignment horizontal="center" vertical="top" wrapText="1"/>
    </xf>
    <xf numFmtId="4" fontId="9" fillId="11" borderId="1" xfId="0" applyNumberFormat="1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horizontal="left" vertical="top" wrapText="1"/>
    </xf>
    <xf numFmtId="164" fontId="5" fillId="7" borderId="3" xfId="0" applyNumberFormat="1" applyFont="1" applyFill="1" applyBorder="1" applyAlignment="1">
      <alignment horizontal="right" vertical="top" wrapText="1"/>
    </xf>
    <xf numFmtId="0" fontId="11" fillId="13" borderId="2" xfId="0" applyFont="1" applyFill="1" applyBorder="1" applyAlignment="1">
      <alignment horizontal="left" vertical="top" wrapText="1"/>
    </xf>
    <xf numFmtId="164" fontId="15" fillId="17" borderId="3" xfId="0" applyNumberFormat="1" applyFont="1" applyFill="1" applyBorder="1" applyAlignment="1">
      <alignment horizontal="right" vertical="top" wrapText="1"/>
    </xf>
    <xf numFmtId="0" fontId="6" fillId="8" borderId="2" xfId="0" applyFont="1" applyFill="1" applyBorder="1" applyAlignment="1">
      <alignment horizontal="left" vertical="top" wrapText="1"/>
    </xf>
    <xf numFmtId="164" fontId="10" fillId="12" borderId="3" xfId="0" applyNumberFormat="1" applyFont="1" applyFill="1" applyBorder="1" applyAlignment="1">
      <alignment horizontal="right" vertical="top" wrapText="1"/>
    </xf>
    <xf numFmtId="0" fontId="6" fillId="8" borderId="4" xfId="0" applyFont="1" applyFill="1" applyBorder="1" applyAlignment="1">
      <alignment horizontal="left" vertical="top" wrapText="1"/>
    </xf>
    <xf numFmtId="0" fontId="8" fillId="10" borderId="5" xfId="0" applyFont="1" applyFill="1" applyBorder="1" applyAlignment="1">
      <alignment horizontal="right" vertical="top" wrapText="1"/>
    </xf>
    <xf numFmtId="0" fontId="6" fillId="8" borderId="5" xfId="0" applyFont="1" applyFill="1" applyBorder="1" applyAlignment="1">
      <alignment horizontal="left" vertical="top" wrapText="1"/>
    </xf>
    <xf numFmtId="0" fontId="7" fillId="9" borderId="5" xfId="0" applyFont="1" applyFill="1" applyBorder="1" applyAlignment="1">
      <alignment horizontal="center" vertical="top" wrapText="1"/>
    </xf>
    <xf numFmtId="4" fontId="9" fillId="11" borderId="5" xfId="0" applyNumberFormat="1" applyFont="1" applyFill="1" applyBorder="1" applyAlignment="1">
      <alignment horizontal="right" vertical="top" wrapText="1"/>
    </xf>
    <xf numFmtId="164" fontId="10" fillId="12" borderId="6" xfId="0" applyNumberFormat="1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right" vertical="top" wrapText="1"/>
    </xf>
    <xf numFmtId="4" fontId="4" fillId="6" borderId="8" xfId="0" applyNumberFormat="1" applyFont="1" applyFill="1" applyBorder="1" applyAlignment="1">
      <alignment horizontal="right" vertical="top" wrapText="1"/>
    </xf>
    <xf numFmtId="164" fontId="5" fillId="7" borderId="9" xfId="0" applyNumberFormat="1" applyFont="1" applyFill="1" applyBorder="1" applyAlignment="1">
      <alignment horizontal="right" vertical="top" wrapText="1"/>
    </xf>
    <xf numFmtId="0" fontId="1" fillId="24" borderId="10" xfId="0" applyFont="1" applyFill="1" applyBorder="1" applyAlignment="1">
      <alignment horizontal="center" vertical="center" wrapText="1"/>
    </xf>
    <xf numFmtId="0" fontId="1" fillId="24" borderId="11" xfId="0" applyFont="1" applyFill="1" applyBorder="1" applyAlignment="1">
      <alignment horizontal="center" vertical="center" wrapText="1"/>
    </xf>
    <xf numFmtId="0" fontId="1" fillId="24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16" fillId="18" borderId="0" xfId="0" applyFont="1" applyFill="1" applyAlignment="1">
      <alignment horizontal="left" vertical="top" wrapText="1"/>
    </xf>
    <xf numFmtId="0" fontId="18" fillId="20" borderId="0" xfId="0" applyFont="1" applyFill="1" applyAlignment="1">
      <alignment horizontal="right" vertical="top" wrapText="1"/>
    </xf>
    <xf numFmtId="4" fontId="19" fillId="21" borderId="0" xfId="0" applyNumberFormat="1" applyFont="1" applyFill="1" applyAlignment="1">
      <alignment horizontal="right" vertical="top" wrapText="1"/>
    </xf>
    <xf numFmtId="0" fontId="21" fillId="23" borderId="0" xfId="0" applyFont="1" applyFill="1" applyAlignment="1">
      <alignment horizontal="center" vertical="top" wrapText="1"/>
    </xf>
    <xf numFmtId="0" fontId="0" fillId="0" borderId="0" xfId="0"/>
    <xf numFmtId="0" fontId="1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6"/>
  <sheetViews>
    <sheetView tabSelected="1" showOutlineSymbols="0" showWhiteSpace="0" topLeftCell="A222" workbookViewId="0">
      <selection activeCell="M226" sqref="M226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6" width="13" bestFit="1" customWidth="1"/>
    <col min="7" max="7" width="17.25" customWidth="1"/>
    <col min="8" max="8" width="17.875" customWidth="1"/>
    <col min="9" max="10" width="13" bestFit="1" customWidth="1"/>
  </cols>
  <sheetData>
    <row r="1" spans="1:10" ht="15" x14ac:dyDescent="0.2">
      <c r="A1" s="1"/>
      <c r="B1" s="1"/>
      <c r="C1" s="1"/>
      <c r="D1" s="1" t="s">
        <v>0</v>
      </c>
      <c r="E1" s="38" t="s">
        <v>1</v>
      </c>
      <c r="F1" s="38"/>
      <c r="G1" s="38" t="s">
        <v>2</v>
      </c>
      <c r="H1" s="38"/>
      <c r="I1" s="38" t="s">
        <v>3</v>
      </c>
      <c r="J1" s="38"/>
    </row>
    <row r="2" spans="1:10" ht="80.099999999999994" customHeight="1" x14ac:dyDescent="0.2">
      <c r="A2" s="2"/>
      <c r="B2" s="2"/>
      <c r="C2" s="2"/>
      <c r="D2" s="2" t="s">
        <v>4</v>
      </c>
      <c r="E2" s="39" t="s">
        <v>5</v>
      </c>
      <c r="F2" s="39"/>
      <c r="G2" s="39" t="s">
        <v>6</v>
      </c>
      <c r="H2" s="39"/>
      <c r="I2" s="39" t="s">
        <v>7</v>
      </c>
      <c r="J2" s="39"/>
    </row>
    <row r="3" spans="1:10" ht="15.75" thickBot="1" x14ac:dyDescent="0.3">
      <c r="A3" s="44" t="s">
        <v>676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30" customHeight="1" thickBot="1" x14ac:dyDescent="0.25">
      <c r="A4" s="35" t="s">
        <v>677</v>
      </c>
      <c r="B4" s="36" t="s">
        <v>678</v>
      </c>
      <c r="C4" s="36" t="s">
        <v>679</v>
      </c>
      <c r="D4" s="36" t="s">
        <v>680</v>
      </c>
      <c r="E4" s="36" t="s">
        <v>75</v>
      </c>
      <c r="F4" s="36" t="s">
        <v>681</v>
      </c>
      <c r="G4" s="36" t="s">
        <v>682</v>
      </c>
      <c r="H4" s="36" t="s">
        <v>683</v>
      </c>
      <c r="I4" s="36" t="s">
        <v>684</v>
      </c>
      <c r="J4" s="37" t="s">
        <v>685</v>
      </c>
    </row>
    <row r="5" spans="1:10" ht="24" customHeight="1" x14ac:dyDescent="0.2">
      <c r="A5" s="30" t="s">
        <v>8</v>
      </c>
      <c r="B5" s="31"/>
      <c r="C5" s="31"/>
      <c r="D5" s="31" t="s">
        <v>9</v>
      </c>
      <c r="E5" s="31"/>
      <c r="F5" s="32"/>
      <c r="G5" s="31"/>
      <c r="H5" s="31"/>
      <c r="I5" s="33">
        <v>68343.100000000006</v>
      </c>
      <c r="J5" s="34">
        <f t="shared" ref="J5:J68" si="0">I5 / 1318553.17</f>
        <v>5.1831887825956997E-2</v>
      </c>
    </row>
    <row r="6" spans="1:10" ht="24" customHeight="1" x14ac:dyDescent="0.2">
      <c r="A6" s="20" t="s">
        <v>10</v>
      </c>
      <c r="B6" s="11" t="s">
        <v>11</v>
      </c>
      <c r="C6" s="10" t="s">
        <v>12</v>
      </c>
      <c r="D6" s="10" t="s">
        <v>13</v>
      </c>
      <c r="E6" s="12" t="s">
        <v>14</v>
      </c>
      <c r="F6" s="11">
        <v>2</v>
      </c>
      <c r="G6" s="13">
        <v>262.55</v>
      </c>
      <c r="H6" s="13">
        <f>TRUNC(G6 * (1 + 24.86 / 100), 2)</f>
        <v>327.81</v>
      </c>
      <c r="I6" s="13">
        <f>TRUNC(F6 * H6, 2)</f>
        <v>655.62</v>
      </c>
      <c r="J6" s="21">
        <f t="shared" si="0"/>
        <v>4.9722682021233926E-4</v>
      </c>
    </row>
    <row r="7" spans="1:10" ht="26.1" customHeight="1" x14ac:dyDescent="0.2">
      <c r="A7" s="22" t="s">
        <v>15</v>
      </c>
      <c r="B7" s="15" t="s">
        <v>16</v>
      </c>
      <c r="C7" s="14" t="s">
        <v>17</v>
      </c>
      <c r="D7" s="14" t="s">
        <v>18</v>
      </c>
      <c r="E7" s="16" t="s">
        <v>19</v>
      </c>
      <c r="F7" s="15">
        <v>260</v>
      </c>
      <c r="G7" s="17">
        <v>118.7</v>
      </c>
      <c r="H7" s="17">
        <f>TRUNC(G7 * (1 + 24.86 / 100), 2)</f>
        <v>148.19999999999999</v>
      </c>
      <c r="I7" s="17">
        <f>TRUNC(F7 * H7, 2)</f>
        <v>38532</v>
      </c>
      <c r="J7" s="23">
        <f t="shared" si="0"/>
        <v>2.9222939868249684E-2</v>
      </c>
    </row>
    <row r="8" spans="1:10" ht="26.1" customHeight="1" x14ac:dyDescent="0.2">
      <c r="A8" s="22" t="s">
        <v>20</v>
      </c>
      <c r="B8" s="15" t="s">
        <v>21</v>
      </c>
      <c r="C8" s="14" t="s">
        <v>17</v>
      </c>
      <c r="D8" s="14" t="s">
        <v>22</v>
      </c>
      <c r="E8" s="16" t="s">
        <v>23</v>
      </c>
      <c r="F8" s="15">
        <v>4</v>
      </c>
      <c r="G8" s="17">
        <v>4323.46</v>
      </c>
      <c r="H8" s="17">
        <f>TRUNC(G8 * (1 + 24.86 / 100), 2)</f>
        <v>5398.27</v>
      </c>
      <c r="I8" s="17">
        <f>TRUNC(F8 * H8, 2)</f>
        <v>21593.08</v>
      </c>
      <c r="J8" s="23">
        <f t="shared" si="0"/>
        <v>1.6376343776868703E-2</v>
      </c>
    </row>
    <row r="9" spans="1:10" ht="26.1" customHeight="1" x14ac:dyDescent="0.2">
      <c r="A9" s="22" t="s">
        <v>24</v>
      </c>
      <c r="B9" s="15" t="s">
        <v>25</v>
      </c>
      <c r="C9" s="14" t="s">
        <v>17</v>
      </c>
      <c r="D9" s="14" t="s">
        <v>26</v>
      </c>
      <c r="E9" s="16" t="s">
        <v>19</v>
      </c>
      <c r="F9" s="15">
        <v>120</v>
      </c>
      <c r="G9" s="17">
        <v>50.48</v>
      </c>
      <c r="H9" s="17">
        <f>TRUNC(G9 * (1 + 24.86 / 100), 2)</f>
        <v>63.02</v>
      </c>
      <c r="I9" s="17">
        <f>TRUNC(F9 * H9, 2)</f>
        <v>7562.4</v>
      </c>
      <c r="J9" s="23">
        <f t="shared" si="0"/>
        <v>5.7353773606262691E-3</v>
      </c>
    </row>
    <row r="10" spans="1:10" ht="24" customHeight="1" x14ac:dyDescent="0.2">
      <c r="A10" s="18" t="s">
        <v>27</v>
      </c>
      <c r="B10" s="7"/>
      <c r="C10" s="7"/>
      <c r="D10" s="7" t="s">
        <v>28</v>
      </c>
      <c r="E10" s="7"/>
      <c r="F10" s="8"/>
      <c r="G10" s="7"/>
      <c r="H10" s="7"/>
      <c r="I10" s="9">
        <v>4182.25</v>
      </c>
      <c r="J10" s="19">
        <f t="shared" si="0"/>
        <v>3.1718478216543975E-3</v>
      </c>
    </row>
    <row r="11" spans="1:10" ht="24" customHeight="1" x14ac:dyDescent="0.2">
      <c r="A11" s="22" t="s">
        <v>29</v>
      </c>
      <c r="B11" s="15" t="s">
        <v>30</v>
      </c>
      <c r="C11" s="14" t="s">
        <v>31</v>
      </c>
      <c r="D11" s="14" t="s">
        <v>32</v>
      </c>
      <c r="E11" s="16" t="s">
        <v>33</v>
      </c>
      <c r="F11" s="15">
        <v>285</v>
      </c>
      <c r="G11" s="17">
        <v>8.9499999999999993</v>
      </c>
      <c r="H11" s="17">
        <f>TRUNC(G11 * (1 + 24.86 / 100), 2)</f>
        <v>11.17</v>
      </c>
      <c r="I11" s="17">
        <f>TRUNC(F11 * H11, 2)</f>
        <v>3183.45</v>
      </c>
      <c r="J11" s="23">
        <f t="shared" si="0"/>
        <v>2.4143508752096816E-3</v>
      </c>
    </row>
    <row r="12" spans="1:10" ht="24" customHeight="1" x14ac:dyDescent="0.2">
      <c r="A12" s="22" t="s">
        <v>34</v>
      </c>
      <c r="B12" s="15" t="s">
        <v>35</v>
      </c>
      <c r="C12" s="14" t="s">
        <v>31</v>
      </c>
      <c r="D12" s="14" t="s">
        <v>36</v>
      </c>
      <c r="E12" s="16" t="s">
        <v>33</v>
      </c>
      <c r="F12" s="15">
        <v>40</v>
      </c>
      <c r="G12" s="17">
        <v>20</v>
      </c>
      <c r="H12" s="17">
        <f>TRUNC(G12 * (1 + 24.86 / 100), 2)</f>
        <v>24.97</v>
      </c>
      <c r="I12" s="17">
        <f>TRUNC(F12 * H12, 2)</f>
        <v>998.8</v>
      </c>
      <c r="J12" s="23">
        <f t="shared" si="0"/>
        <v>7.5749694644471565E-4</v>
      </c>
    </row>
    <row r="13" spans="1:10" ht="24" customHeight="1" x14ac:dyDescent="0.2">
      <c r="A13" s="18" t="s">
        <v>37</v>
      </c>
      <c r="B13" s="7"/>
      <c r="C13" s="7"/>
      <c r="D13" s="7" t="s">
        <v>38</v>
      </c>
      <c r="E13" s="7"/>
      <c r="F13" s="8"/>
      <c r="G13" s="7"/>
      <c r="H13" s="7"/>
      <c r="I13" s="9">
        <v>51203.34</v>
      </c>
      <c r="J13" s="19">
        <f t="shared" si="0"/>
        <v>3.8832973265689394E-2</v>
      </c>
    </row>
    <row r="14" spans="1:10" ht="39" customHeight="1" x14ac:dyDescent="0.2">
      <c r="A14" s="20" t="s">
        <v>39</v>
      </c>
      <c r="B14" s="11" t="s">
        <v>40</v>
      </c>
      <c r="C14" s="10" t="s">
        <v>17</v>
      </c>
      <c r="D14" s="10" t="s">
        <v>41</v>
      </c>
      <c r="E14" s="12" t="s">
        <v>33</v>
      </c>
      <c r="F14" s="11">
        <v>2.88</v>
      </c>
      <c r="G14" s="13">
        <v>250</v>
      </c>
      <c r="H14" s="13">
        <f t="shared" ref="H14:H24" si="1">TRUNC(G14 * (1 + 24.86 / 100), 2)</f>
        <v>312.14999999999998</v>
      </c>
      <c r="I14" s="13">
        <f t="shared" ref="I14:I24" si="2">TRUNC(F14 * H14, 2)</f>
        <v>898.99</v>
      </c>
      <c r="J14" s="21">
        <f t="shared" si="0"/>
        <v>6.8180034029268616E-4</v>
      </c>
    </row>
    <row r="15" spans="1:10" ht="51.95" customHeight="1" x14ac:dyDescent="0.2">
      <c r="A15" s="22" t="s">
        <v>42</v>
      </c>
      <c r="B15" s="15" t="s">
        <v>43</v>
      </c>
      <c r="C15" s="14" t="s">
        <v>17</v>
      </c>
      <c r="D15" s="14" t="s">
        <v>44</v>
      </c>
      <c r="E15" s="16" t="s">
        <v>33</v>
      </c>
      <c r="F15" s="15">
        <v>80</v>
      </c>
      <c r="G15" s="17">
        <v>57.31</v>
      </c>
      <c r="H15" s="17">
        <f t="shared" si="1"/>
        <v>71.55</v>
      </c>
      <c r="I15" s="17">
        <f t="shared" si="2"/>
        <v>5724</v>
      </c>
      <c r="J15" s="23">
        <f t="shared" si="0"/>
        <v>4.3411218676907811E-3</v>
      </c>
    </row>
    <row r="16" spans="1:10" ht="24" customHeight="1" x14ac:dyDescent="0.2">
      <c r="A16" s="22" t="s">
        <v>45</v>
      </c>
      <c r="B16" s="15" t="s">
        <v>46</v>
      </c>
      <c r="C16" s="14" t="s">
        <v>17</v>
      </c>
      <c r="D16" s="14" t="s">
        <v>47</v>
      </c>
      <c r="E16" s="16" t="s">
        <v>33</v>
      </c>
      <c r="F16" s="15">
        <v>103.4</v>
      </c>
      <c r="G16" s="17">
        <v>86.83</v>
      </c>
      <c r="H16" s="17">
        <f t="shared" si="1"/>
        <v>108.41</v>
      </c>
      <c r="I16" s="17">
        <f t="shared" si="2"/>
        <v>11209.59</v>
      </c>
      <c r="J16" s="23">
        <f t="shared" si="0"/>
        <v>8.5014319141942536E-3</v>
      </c>
    </row>
    <row r="17" spans="1:10" ht="24" customHeight="1" x14ac:dyDescent="0.2">
      <c r="A17" s="22" t="s">
        <v>48</v>
      </c>
      <c r="B17" s="15" t="s">
        <v>49</v>
      </c>
      <c r="C17" s="14" t="s">
        <v>31</v>
      </c>
      <c r="D17" s="14" t="s">
        <v>50</v>
      </c>
      <c r="E17" s="16" t="s">
        <v>51</v>
      </c>
      <c r="F17" s="15">
        <v>1</v>
      </c>
      <c r="G17" s="17">
        <v>880.75</v>
      </c>
      <c r="H17" s="17">
        <f t="shared" si="1"/>
        <v>1099.7</v>
      </c>
      <c r="I17" s="17">
        <f t="shared" si="2"/>
        <v>1099.7</v>
      </c>
      <c r="J17" s="23">
        <f t="shared" si="0"/>
        <v>8.3402021626477159E-4</v>
      </c>
    </row>
    <row r="18" spans="1:10" ht="24" customHeight="1" x14ac:dyDescent="0.2">
      <c r="A18" s="22" t="s">
        <v>52</v>
      </c>
      <c r="B18" s="15" t="s">
        <v>53</v>
      </c>
      <c r="C18" s="14" t="s">
        <v>31</v>
      </c>
      <c r="D18" s="14" t="s">
        <v>54</v>
      </c>
      <c r="E18" s="16" t="s">
        <v>51</v>
      </c>
      <c r="F18" s="15">
        <v>1</v>
      </c>
      <c r="G18" s="17">
        <v>3427.44</v>
      </c>
      <c r="H18" s="17">
        <f t="shared" si="1"/>
        <v>4279.5</v>
      </c>
      <c r="I18" s="17">
        <f t="shared" si="2"/>
        <v>4279.5</v>
      </c>
      <c r="J18" s="23">
        <f t="shared" si="0"/>
        <v>3.2456029057971172E-3</v>
      </c>
    </row>
    <row r="19" spans="1:10" ht="51.95" customHeight="1" x14ac:dyDescent="0.2">
      <c r="A19" s="22" t="s">
        <v>55</v>
      </c>
      <c r="B19" s="15" t="s">
        <v>56</v>
      </c>
      <c r="C19" s="14" t="s">
        <v>17</v>
      </c>
      <c r="D19" s="14" t="s">
        <v>57</v>
      </c>
      <c r="E19" s="16" t="s">
        <v>23</v>
      </c>
      <c r="F19" s="15">
        <v>4</v>
      </c>
      <c r="G19" s="17">
        <v>976.56</v>
      </c>
      <c r="H19" s="17">
        <f t="shared" si="1"/>
        <v>1219.33</v>
      </c>
      <c r="I19" s="17">
        <f t="shared" si="2"/>
        <v>4877.32</v>
      </c>
      <c r="J19" s="23">
        <f t="shared" si="0"/>
        <v>3.6989937993930121E-3</v>
      </c>
    </row>
    <row r="20" spans="1:10" ht="78" customHeight="1" x14ac:dyDescent="0.2">
      <c r="A20" s="22" t="s">
        <v>58</v>
      </c>
      <c r="B20" s="15" t="s">
        <v>59</v>
      </c>
      <c r="C20" s="14" t="s">
        <v>17</v>
      </c>
      <c r="D20" s="14" t="s">
        <v>60</v>
      </c>
      <c r="E20" s="16" t="s">
        <v>23</v>
      </c>
      <c r="F20" s="15">
        <v>4</v>
      </c>
      <c r="G20" s="17">
        <v>1518.67</v>
      </c>
      <c r="H20" s="17">
        <f t="shared" si="1"/>
        <v>1896.21</v>
      </c>
      <c r="I20" s="17">
        <f t="shared" si="2"/>
        <v>7584.84</v>
      </c>
      <c r="J20" s="23">
        <f t="shared" si="0"/>
        <v>5.7523960144891242E-3</v>
      </c>
    </row>
    <row r="21" spans="1:10" ht="26.1" customHeight="1" x14ac:dyDescent="0.2">
      <c r="A21" s="20" t="s">
        <v>61</v>
      </c>
      <c r="B21" s="11" t="s">
        <v>62</v>
      </c>
      <c r="C21" s="10" t="s">
        <v>12</v>
      </c>
      <c r="D21" s="10" t="s">
        <v>63</v>
      </c>
      <c r="E21" s="12" t="s">
        <v>14</v>
      </c>
      <c r="F21" s="11">
        <v>4</v>
      </c>
      <c r="G21" s="13">
        <v>520</v>
      </c>
      <c r="H21" s="13">
        <f t="shared" si="1"/>
        <v>649.27</v>
      </c>
      <c r="I21" s="13">
        <f t="shared" si="2"/>
        <v>2597.08</v>
      </c>
      <c r="J21" s="21">
        <f t="shared" si="0"/>
        <v>1.9696437421632381E-3</v>
      </c>
    </row>
    <row r="22" spans="1:10" ht="65.099999999999994" customHeight="1" x14ac:dyDescent="0.2">
      <c r="A22" s="20" t="s">
        <v>64</v>
      </c>
      <c r="B22" s="11" t="s">
        <v>65</v>
      </c>
      <c r="C22" s="10" t="s">
        <v>17</v>
      </c>
      <c r="D22" s="10" t="s">
        <v>66</v>
      </c>
      <c r="E22" s="12" t="s">
        <v>67</v>
      </c>
      <c r="F22" s="11">
        <v>40</v>
      </c>
      <c r="G22" s="13">
        <v>20</v>
      </c>
      <c r="H22" s="13">
        <f t="shared" si="1"/>
        <v>24.97</v>
      </c>
      <c r="I22" s="13">
        <f t="shared" si="2"/>
        <v>998.8</v>
      </c>
      <c r="J22" s="21">
        <f t="shared" si="0"/>
        <v>7.5749694644471565E-4</v>
      </c>
    </row>
    <row r="23" spans="1:10" ht="26.1" customHeight="1" x14ac:dyDescent="0.2">
      <c r="A23" s="22" t="s">
        <v>68</v>
      </c>
      <c r="B23" s="15" t="s">
        <v>69</v>
      </c>
      <c r="C23" s="14" t="s">
        <v>17</v>
      </c>
      <c r="D23" s="14" t="s">
        <v>70</v>
      </c>
      <c r="E23" s="16" t="s">
        <v>71</v>
      </c>
      <c r="F23" s="15">
        <v>40</v>
      </c>
      <c r="G23" s="17">
        <v>206.24</v>
      </c>
      <c r="H23" s="17">
        <f t="shared" si="1"/>
        <v>257.51</v>
      </c>
      <c r="I23" s="17">
        <f t="shared" si="2"/>
        <v>10300.4</v>
      </c>
      <c r="J23" s="23">
        <f t="shared" si="0"/>
        <v>7.811895822145724E-3</v>
      </c>
    </row>
    <row r="24" spans="1:10" ht="26.1" customHeight="1" x14ac:dyDescent="0.2">
      <c r="A24" s="22" t="s">
        <v>72</v>
      </c>
      <c r="B24" s="15" t="s">
        <v>73</v>
      </c>
      <c r="C24" s="14" t="s">
        <v>12</v>
      </c>
      <c r="D24" s="14" t="s">
        <v>74</v>
      </c>
      <c r="E24" s="16" t="s">
        <v>75</v>
      </c>
      <c r="F24" s="15">
        <v>16</v>
      </c>
      <c r="G24" s="17">
        <v>81.75</v>
      </c>
      <c r="H24" s="17">
        <f t="shared" si="1"/>
        <v>102.07</v>
      </c>
      <c r="I24" s="17">
        <f t="shared" si="2"/>
        <v>1633.12</v>
      </c>
      <c r="J24" s="23">
        <f t="shared" si="0"/>
        <v>1.2385696968139708E-3</v>
      </c>
    </row>
    <row r="25" spans="1:10" ht="24" customHeight="1" x14ac:dyDescent="0.2">
      <c r="A25" s="18" t="s">
        <v>76</v>
      </c>
      <c r="B25" s="7"/>
      <c r="C25" s="7"/>
      <c r="D25" s="7" t="s">
        <v>77</v>
      </c>
      <c r="E25" s="7"/>
      <c r="F25" s="8"/>
      <c r="G25" s="7"/>
      <c r="H25" s="7"/>
      <c r="I25" s="9">
        <v>13775.69</v>
      </c>
      <c r="J25" s="19">
        <f t="shared" si="0"/>
        <v>1.0447580206416705E-2</v>
      </c>
    </row>
    <row r="26" spans="1:10" ht="26.1" customHeight="1" x14ac:dyDescent="0.2">
      <c r="A26" s="22" t="s">
        <v>78</v>
      </c>
      <c r="B26" s="15" t="s">
        <v>79</v>
      </c>
      <c r="C26" s="14" t="s">
        <v>17</v>
      </c>
      <c r="D26" s="14" t="s">
        <v>80</v>
      </c>
      <c r="E26" s="16" t="s">
        <v>81</v>
      </c>
      <c r="F26" s="15">
        <v>6</v>
      </c>
      <c r="G26" s="17">
        <v>60.53</v>
      </c>
      <c r="H26" s="17">
        <f t="shared" ref="H26:H34" si="3">TRUNC(G26 * (1 + 24.86 / 100), 2)</f>
        <v>75.569999999999993</v>
      </c>
      <c r="I26" s="17">
        <f t="shared" ref="I26:I34" si="4">TRUNC(F26 * H26, 2)</f>
        <v>453.42</v>
      </c>
      <c r="J26" s="23">
        <f t="shared" si="0"/>
        <v>3.4387691775827293E-4</v>
      </c>
    </row>
    <row r="27" spans="1:10" ht="39" customHeight="1" x14ac:dyDescent="0.2">
      <c r="A27" s="22" t="s">
        <v>82</v>
      </c>
      <c r="B27" s="15" t="s">
        <v>83</v>
      </c>
      <c r="C27" s="14" t="s">
        <v>17</v>
      </c>
      <c r="D27" s="14" t="s">
        <v>84</v>
      </c>
      <c r="E27" s="16" t="s">
        <v>33</v>
      </c>
      <c r="F27" s="15">
        <v>52.3</v>
      </c>
      <c r="G27" s="17">
        <v>7.19</v>
      </c>
      <c r="H27" s="17">
        <f t="shared" si="3"/>
        <v>8.9700000000000006</v>
      </c>
      <c r="I27" s="17">
        <f t="shared" si="4"/>
        <v>469.13</v>
      </c>
      <c r="J27" s="23">
        <f t="shared" si="0"/>
        <v>3.5579149227634105E-4</v>
      </c>
    </row>
    <row r="28" spans="1:10" ht="39" customHeight="1" x14ac:dyDescent="0.2">
      <c r="A28" s="22" t="s">
        <v>85</v>
      </c>
      <c r="B28" s="15" t="s">
        <v>83</v>
      </c>
      <c r="C28" s="14" t="s">
        <v>17</v>
      </c>
      <c r="D28" s="14" t="s">
        <v>86</v>
      </c>
      <c r="E28" s="16" t="s">
        <v>33</v>
      </c>
      <c r="F28" s="15">
        <v>152</v>
      </c>
      <c r="G28" s="17">
        <v>7.19</v>
      </c>
      <c r="H28" s="17">
        <f t="shared" si="3"/>
        <v>8.9700000000000006</v>
      </c>
      <c r="I28" s="17">
        <f t="shared" si="4"/>
        <v>1363.44</v>
      </c>
      <c r="J28" s="23">
        <f t="shared" si="0"/>
        <v>1.034042487645758E-3</v>
      </c>
    </row>
    <row r="29" spans="1:10" ht="26.1" customHeight="1" x14ac:dyDescent="0.2">
      <c r="A29" s="22" t="s">
        <v>87</v>
      </c>
      <c r="B29" s="15" t="s">
        <v>88</v>
      </c>
      <c r="C29" s="14" t="s">
        <v>89</v>
      </c>
      <c r="D29" s="14" t="s">
        <v>90</v>
      </c>
      <c r="E29" s="16" t="s">
        <v>33</v>
      </c>
      <c r="F29" s="15">
        <v>152</v>
      </c>
      <c r="G29" s="17">
        <v>25.39</v>
      </c>
      <c r="H29" s="17">
        <f t="shared" si="3"/>
        <v>31.7</v>
      </c>
      <c r="I29" s="17">
        <f t="shared" si="4"/>
        <v>4818.3999999999996</v>
      </c>
      <c r="J29" s="23">
        <f t="shared" si="0"/>
        <v>3.6543084568974944E-3</v>
      </c>
    </row>
    <row r="30" spans="1:10" ht="26.1" customHeight="1" x14ac:dyDescent="0.2">
      <c r="A30" s="22" t="s">
        <v>91</v>
      </c>
      <c r="B30" s="15" t="s">
        <v>92</v>
      </c>
      <c r="C30" s="14" t="s">
        <v>17</v>
      </c>
      <c r="D30" s="14" t="s">
        <v>93</v>
      </c>
      <c r="E30" s="16" t="s">
        <v>14</v>
      </c>
      <c r="F30" s="15">
        <v>20</v>
      </c>
      <c r="G30" s="17">
        <v>1.93</v>
      </c>
      <c r="H30" s="17">
        <f t="shared" si="3"/>
        <v>2.4</v>
      </c>
      <c r="I30" s="17">
        <f t="shared" si="4"/>
        <v>48</v>
      </c>
      <c r="J30" s="23">
        <f t="shared" si="0"/>
        <v>3.6403537674555815E-5</v>
      </c>
    </row>
    <row r="31" spans="1:10" ht="26.1" customHeight="1" x14ac:dyDescent="0.2">
      <c r="A31" s="22" t="s">
        <v>94</v>
      </c>
      <c r="B31" s="15" t="s">
        <v>95</v>
      </c>
      <c r="C31" s="14" t="s">
        <v>17</v>
      </c>
      <c r="D31" s="14" t="s">
        <v>96</v>
      </c>
      <c r="E31" s="16" t="s">
        <v>33</v>
      </c>
      <c r="F31" s="15">
        <v>285</v>
      </c>
      <c r="G31" s="17">
        <v>2.02</v>
      </c>
      <c r="H31" s="17">
        <f t="shared" si="3"/>
        <v>2.52</v>
      </c>
      <c r="I31" s="17">
        <f t="shared" si="4"/>
        <v>718.2</v>
      </c>
      <c r="J31" s="23">
        <f t="shared" si="0"/>
        <v>5.4468793245554146E-4</v>
      </c>
    </row>
    <row r="32" spans="1:10" ht="26.1" customHeight="1" x14ac:dyDescent="0.2">
      <c r="A32" s="22" t="s">
        <v>97</v>
      </c>
      <c r="B32" s="15" t="s">
        <v>98</v>
      </c>
      <c r="C32" s="14" t="s">
        <v>17</v>
      </c>
      <c r="D32" s="14" t="s">
        <v>99</v>
      </c>
      <c r="E32" s="16" t="s">
        <v>14</v>
      </c>
      <c r="F32" s="15">
        <v>5</v>
      </c>
      <c r="G32" s="17">
        <v>0.71</v>
      </c>
      <c r="H32" s="17">
        <f t="shared" si="3"/>
        <v>0.88</v>
      </c>
      <c r="I32" s="17">
        <f t="shared" si="4"/>
        <v>4.4000000000000004</v>
      </c>
      <c r="J32" s="23">
        <f t="shared" si="0"/>
        <v>3.3369909535009502E-6</v>
      </c>
    </row>
    <row r="33" spans="1:10" ht="26.1" customHeight="1" x14ac:dyDescent="0.2">
      <c r="A33" s="22" t="s">
        <v>100</v>
      </c>
      <c r="B33" s="15" t="s">
        <v>101</v>
      </c>
      <c r="C33" s="14" t="s">
        <v>17</v>
      </c>
      <c r="D33" s="14" t="s">
        <v>102</v>
      </c>
      <c r="E33" s="16" t="s">
        <v>71</v>
      </c>
      <c r="F33" s="15">
        <v>300</v>
      </c>
      <c r="G33" s="17">
        <v>0.76</v>
      </c>
      <c r="H33" s="17">
        <f t="shared" si="3"/>
        <v>0.94</v>
      </c>
      <c r="I33" s="17">
        <f t="shared" si="4"/>
        <v>282</v>
      </c>
      <c r="J33" s="23">
        <f t="shared" si="0"/>
        <v>2.1387078383801542E-4</v>
      </c>
    </row>
    <row r="34" spans="1:10" ht="24" customHeight="1" x14ac:dyDescent="0.2">
      <c r="A34" s="20" t="s">
        <v>103</v>
      </c>
      <c r="B34" s="11" t="s">
        <v>104</v>
      </c>
      <c r="C34" s="10" t="s">
        <v>12</v>
      </c>
      <c r="D34" s="10" t="s">
        <v>105</v>
      </c>
      <c r="E34" s="12" t="s">
        <v>14</v>
      </c>
      <c r="F34" s="11">
        <v>10</v>
      </c>
      <c r="G34" s="13">
        <v>450</v>
      </c>
      <c r="H34" s="13">
        <f t="shared" si="3"/>
        <v>561.87</v>
      </c>
      <c r="I34" s="13">
        <f t="shared" si="4"/>
        <v>5618.7</v>
      </c>
      <c r="J34" s="21">
        <f t="shared" si="0"/>
        <v>4.2612616069172245E-3</v>
      </c>
    </row>
    <row r="35" spans="1:10" ht="24" customHeight="1" x14ac:dyDescent="0.2">
      <c r="A35" s="18" t="s">
        <v>106</v>
      </c>
      <c r="B35" s="7"/>
      <c r="C35" s="7"/>
      <c r="D35" s="7" t="s">
        <v>107</v>
      </c>
      <c r="E35" s="7"/>
      <c r="F35" s="8"/>
      <c r="G35" s="7"/>
      <c r="H35" s="7"/>
      <c r="I35" s="9">
        <v>89095.28</v>
      </c>
      <c r="J35" s="19">
        <f t="shared" si="0"/>
        <v>6.7570487127189577E-2</v>
      </c>
    </row>
    <row r="36" spans="1:10" ht="51.95" customHeight="1" x14ac:dyDescent="0.2">
      <c r="A36" s="22" t="s">
        <v>108</v>
      </c>
      <c r="B36" s="15" t="s">
        <v>109</v>
      </c>
      <c r="C36" s="14" t="s">
        <v>17</v>
      </c>
      <c r="D36" s="14" t="s">
        <v>110</v>
      </c>
      <c r="E36" s="16" t="s">
        <v>33</v>
      </c>
      <c r="F36" s="15">
        <v>3</v>
      </c>
      <c r="G36" s="17">
        <v>124.44</v>
      </c>
      <c r="H36" s="17">
        <f t="shared" ref="H36:H41" si="5">TRUNC(G36 * (1 + 24.86 / 100), 2)</f>
        <v>155.37</v>
      </c>
      <c r="I36" s="17">
        <f t="shared" ref="I36:I41" si="6">TRUNC(F36 * H36, 2)</f>
        <v>466.11</v>
      </c>
      <c r="J36" s="23">
        <f t="shared" si="0"/>
        <v>3.5350110303098358E-4</v>
      </c>
    </row>
    <row r="37" spans="1:10" ht="90.95" customHeight="1" x14ac:dyDescent="0.2">
      <c r="A37" s="22" t="s">
        <v>111</v>
      </c>
      <c r="B37" s="15" t="s">
        <v>112</v>
      </c>
      <c r="C37" s="14" t="s">
        <v>12</v>
      </c>
      <c r="D37" s="14" t="s">
        <v>113</v>
      </c>
      <c r="E37" s="16" t="s">
        <v>33</v>
      </c>
      <c r="F37" s="15">
        <v>18.54</v>
      </c>
      <c r="G37" s="17">
        <v>209</v>
      </c>
      <c r="H37" s="17">
        <f t="shared" si="5"/>
        <v>260.95</v>
      </c>
      <c r="I37" s="17">
        <f t="shared" si="6"/>
        <v>4838.01</v>
      </c>
      <c r="J37" s="23">
        <f t="shared" si="0"/>
        <v>3.6691808188516208E-3</v>
      </c>
    </row>
    <row r="38" spans="1:10" ht="51.95" customHeight="1" x14ac:dyDescent="0.2">
      <c r="A38" s="22" t="s">
        <v>114</v>
      </c>
      <c r="B38" s="15" t="s">
        <v>115</v>
      </c>
      <c r="C38" s="14" t="s">
        <v>12</v>
      </c>
      <c r="D38" s="14" t="s">
        <v>116</v>
      </c>
      <c r="E38" s="16" t="s">
        <v>33</v>
      </c>
      <c r="F38" s="15">
        <v>206</v>
      </c>
      <c r="G38" s="17">
        <v>99</v>
      </c>
      <c r="H38" s="17">
        <f t="shared" si="5"/>
        <v>123.61</v>
      </c>
      <c r="I38" s="17">
        <f t="shared" si="6"/>
        <v>25463.66</v>
      </c>
      <c r="J38" s="23">
        <f t="shared" si="0"/>
        <v>1.9311818877960001E-2</v>
      </c>
    </row>
    <row r="39" spans="1:10" ht="51.95" customHeight="1" x14ac:dyDescent="0.2">
      <c r="A39" s="22" t="s">
        <v>117</v>
      </c>
      <c r="B39" s="15" t="s">
        <v>118</v>
      </c>
      <c r="C39" s="14" t="s">
        <v>12</v>
      </c>
      <c r="D39" s="14" t="s">
        <v>119</v>
      </c>
      <c r="E39" s="16" t="s">
        <v>33</v>
      </c>
      <c r="F39" s="15">
        <v>11</v>
      </c>
      <c r="G39" s="17">
        <v>89.31</v>
      </c>
      <c r="H39" s="17">
        <f t="shared" si="5"/>
        <v>111.51</v>
      </c>
      <c r="I39" s="17">
        <f t="shared" si="6"/>
        <v>1226.6099999999999</v>
      </c>
      <c r="J39" s="23">
        <f t="shared" si="0"/>
        <v>9.302696530622273E-4</v>
      </c>
    </row>
    <row r="40" spans="1:10" ht="26.1" customHeight="1" x14ac:dyDescent="0.2">
      <c r="A40" s="22" t="s">
        <v>120</v>
      </c>
      <c r="B40" s="15" t="s">
        <v>121</v>
      </c>
      <c r="C40" s="14" t="s">
        <v>12</v>
      </c>
      <c r="D40" s="14" t="s">
        <v>122</v>
      </c>
      <c r="E40" s="16" t="s">
        <v>123</v>
      </c>
      <c r="F40" s="15">
        <v>70.56</v>
      </c>
      <c r="G40" s="17">
        <v>605.36</v>
      </c>
      <c r="H40" s="17">
        <f t="shared" si="5"/>
        <v>755.85</v>
      </c>
      <c r="I40" s="17">
        <f t="shared" si="6"/>
        <v>53332.77</v>
      </c>
      <c r="J40" s="23">
        <f t="shared" si="0"/>
        <v>4.0447947957987923E-2</v>
      </c>
    </row>
    <row r="41" spans="1:10" ht="26.1" customHeight="1" x14ac:dyDescent="0.2">
      <c r="A41" s="22" t="s">
        <v>124</v>
      </c>
      <c r="B41" s="15" t="s">
        <v>125</v>
      </c>
      <c r="C41" s="14" t="s">
        <v>31</v>
      </c>
      <c r="D41" s="14" t="s">
        <v>126</v>
      </c>
      <c r="E41" s="16" t="s">
        <v>33</v>
      </c>
      <c r="F41" s="15">
        <v>18</v>
      </c>
      <c r="G41" s="17">
        <v>167.66</v>
      </c>
      <c r="H41" s="17">
        <f t="shared" si="5"/>
        <v>209.34</v>
      </c>
      <c r="I41" s="17">
        <f t="shared" si="6"/>
        <v>3768.12</v>
      </c>
      <c r="J41" s="23">
        <f t="shared" si="0"/>
        <v>2.857768716296818E-3</v>
      </c>
    </row>
    <row r="42" spans="1:10" ht="24" customHeight="1" x14ac:dyDescent="0.2">
      <c r="A42" s="18" t="s">
        <v>127</v>
      </c>
      <c r="B42" s="7"/>
      <c r="C42" s="7"/>
      <c r="D42" s="7" t="s">
        <v>128</v>
      </c>
      <c r="E42" s="7"/>
      <c r="F42" s="8"/>
      <c r="G42" s="7"/>
      <c r="H42" s="7"/>
      <c r="I42" s="9">
        <v>57692.11</v>
      </c>
      <c r="J42" s="19">
        <f t="shared" si="0"/>
        <v>4.3754102081450384E-2</v>
      </c>
    </row>
    <row r="43" spans="1:10" ht="39" customHeight="1" x14ac:dyDescent="0.2">
      <c r="A43" s="22" t="s">
        <v>129</v>
      </c>
      <c r="B43" s="15" t="s">
        <v>130</v>
      </c>
      <c r="C43" s="14" t="s">
        <v>12</v>
      </c>
      <c r="D43" s="14" t="s">
        <v>131</v>
      </c>
      <c r="E43" s="16" t="s">
        <v>33</v>
      </c>
      <c r="F43" s="15">
        <v>236.35</v>
      </c>
      <c r="G43" s="17">
        <v>73.52</v>
      </c>
      <c r="H43" s="17">
        <f>TRUNC(G43 * (1 + 24.86 / 100), 2)</f>
        <v>91.79</v>
      </c>
      <c r="I43" s="17">
        <f>TRUNC(F43 * H43, 2)</f>
        <v>21694.560000000001</v>
      </c>
      <c r="J43" s="23">
        <f t="shared" si="0"/>
        <v>1.6453306922768994E-2</v>
      </c>
    </row>
    <row r="44" spans="1:10" ht="39" customHeight="1" x14ac:dyDescent="0.2">
      <c r="A44" s="20" t="s">
        <v>132</v>
      </c>
      <c r="B44" s="11" t="s">
        <v>133</v>
      </c>
      <c r="C44" s="10" t="s">
        <v>17</v>
      </c>
      <c r="D44" s="10" t="s">
        <v>134</v>
      </c>
      <c r="E44" s="12" t="s">
        <v>71</v>
      </c>
      <c r="F44" s="11">
        <v>215</v>
      </c>
      <c r="G44" s="13">
        <v>4.8099999999999996</v>
      </c>
      <c r="H44" s="13">
        <f>TRUNC(G44 * (1 + 24.86 / 100), 2)</f>
        <v>6</v>
      </c>
      <c r="I44" s="13">
        <f>TRUNC(F44 * H44, 2)</f>
        <v>1290</v>
      </c>
      <c r="J44" s="21">
        <f t="shared" si="0"/>
        <v>9.7834507500368754E-4</v>
      </c>
    </row>
    <row r="45" spans="1:10" ht="65.099999999999994" customHeight="1" x14ac:dyDescent="0.2">
      <c r="A45" s="22" t="s">
        <v>135</v>
      </c>
      <c r="B45" s="15" t="s">
        <v>136</v>
      </c>
      <c r="C45" s="14" t="s">
        <v>12</v>
      </c>
      <c r="D45" s="14" t="s">
        <v>137</v>
      </c>
      <c r="E45" s="16" t="s">
        <v>33</v>
      </c>
      <c r="F45" s="15">
        <v>101.2</v>
      </c>
      <c r="G45" s="17">
        <v>274.68</v>
      </c>
      <c r="H45" s="17">
        <f>TRUNC(G45 * (1 + 24.86 / 100), 2)</f>
        <v>342.96</v>
      </c>
      <c r="I45" s="17">
        <f>TRUNC(F45 * H45, 2)</f>
        <v>34707.550000000003</v>
      </c>
      <c r="J45" s="23">
        <f t="shared" si="0"/>
        <v>2.6322450083677708E-2</v>
      </c>
    </row>
    <row r="46" spans="1:10" ht="24" customHeight="1" x14ac:dyDescent="0.2">
      <c r="A46" s="18" t="s">
        <v>138</v>
      </c>
      <c r="B46" s="7"/>
      <c r="C46" s="7"/>
      <c r="D46" s="7" t="s">
        <v>139</v>
      </c>
      <c r="E46" s="7"/>
      <c r="F46" s="8"/>
      <c r="G46" s="7"/>
      <c r="H46" s="7"/>
      <c r="I46" s="9">
        <v>72287.92</v>
      </c>
      <c r="J46" s="19">
        <f t="shared" si="0"/>
        <v>5.4823667065318271E-2</v>
      </c>
    </row>
    <row r="47" spans="1:10" ht="51.95" customHeight="1" x14ac:dyDescent="0.2">
      <c r="A47" s="22" t="s">
        <v>140</v>
      </c>
      <c r="B47" s="15" t="s">
        <v>141</v>
      </c>
      <c r="C47" s="14" t="s">
        <v>17</v>
      </c>
      <c r="D47" s="14" t="s">
        <v>142</v>
      </c>
      <c r="E47" s="16" t="s">
        <v>33</v>
      </c>
      <c r="F47" s="15">
        <v>139</v>
      </c>
      <c r="G47" s="17">
        <v>46.64</v>
      </c>
      <c r="H47" s="17">
        <f t="shared" ref="H47:H53" si="7">TRUNC(G47 * (1 + 24.86 / 100), 2)</f>
        <v>58.23</v>
      </c>
      <c r="I47" s="17">
        <f t="shared" ref="I47:I53" si="8">TRUNC(F47 * H47, 2)</f>
        <v>8093.97</v>
      </c>
      <c r="J47" s="23">
        <f t="shared" si="0"/>
        <v>6.1385237881609288E-3</v>
      </c>
    </row>
    <row r="48" spans="1:10" ht="65.099999999999994" customHeight="1" x14ac:dyDescent="0.2">
      <c r="A48" s="22" t="s">
        <v>143</v>
      </c>
      <c r="B48" s="15" t="s">
        <v>144</v>
      </c>
      <c r="C48" s="14" t="s">
        <v>89</v>
      </c>
      <c r="D48" s="14" t="s">
        <v>145</v>
      </c>
      <c r="E48" s="16" t="s">
        <v>33</v>
      </c>
      <c r="F48" s="15">
        <v>155.12</v>
      </c>
      <c r="G48" s="17">
        <v>221.31</v>
      </c>
      <c r="H48" s="17">
        <f t="shared" si="7"/>
        <v>276.32</v>
      </c>
      <c r="I48" s="17">
        <f t="shared" si="8"/>
        <v>42862.75</v>
      </c>
      <c r="J48" s="23">
        <f t="shared" si="0"/>
        <v>3.2507411134584739E-2</v>
      </c>
    </row>
    <row r="49" spans="1:10" ht="65.099999999999994" customHeight="1" x14ac:dyDescent="0.2">
      <c r="A49" s="22" t="s">
        <v>146</v>
      </c>
      <c r="B49" s="15" t="s">
        <v>147</v>
      </c>
      <c r="C49" s="14" t="s">
        <v>12</v>
      </c>
      <c r="D49" s="14" t="s">
        <v>148</v>
      </c>
      <c r="E49" s="16" t="s">
        <v>33</v>
      </c>
      <c r="F49" s="15">
        <v>11</v>
      </c>
      <c r="G49" s="17">
        <v>142.96</v>
      </c>
      <c r="H49" s="17">
        <f t="shared" si="7"/>
        <v>178.49</v>
      </c>
      <c r="I49" s="17">
        <f t="shared" si="8"/>
        <v>1963.39</v>
      </c>
      <c r="J49" s="23">
        <f t="shared" si="0"/>
        <v>1.4890487882259615E-3</v>
      </c>
    </row>
    <row r="50" spans="1:10" ht="39" customHeight="1" x14ac:dyDescent="0.2">
      <c r="A50" s="22" t="s">
        <v>149</v>
      </c>
      <c r="B50" s="15" t="s">
        <v>150</v>
      </c>
      <c r="C50" s="14" t="s">
        <v>17</v>
      </c>
      <c r="D50" s="14" t="s">
        <v>151</v>
      </c>
      <c r="E50" s="16" t="s">
        <v>81</v>
      </c>
      <c r="F50" s="15">
        <v>8</v>
      </c>
      <c r="G50" s="17">
        <v>569.48</v>
      </c>
      <c r="H50" s="17">
        <f t="shared" si="7"/>
        <v>711.05</v>
      </c>
      <c r="I50" s="17">
        <f t="shared" si="8"/>
        <v>5688.4</v>
      </c>
      <c r="J50" s="23">
        <f t="shared" si="0"/>
        <v>4.3141225772488192E-3</v>
      </c>
    </row>
    <row r="51" spans="1:10" ht="26.1" customHeight="1" x14ac:dyDescent="0.2">
      <c r="A51" s="20" t="s">
        <v>152</v>
      </c>
      <c r="B51" s="11" t="s">
        <v>153</v>
      </c>
      <c r="C51" s="10" t="s">
        <v>31</v>
      </c>
      <c r="D51" s="10" t="s">
        <v>154</v>
      </c>
      <c r="E51" s="12" t="s">
        <v>14</v>
      </c>
      <c r="F51" s="11">
        <v>12</v>
      </c>
      <c r="G51" s="13">
        <v>43.12</v>
      </c>
      <c r="H51" s="13">
        <f t="shared" si="7"/>
        <v>53.83</v>
      </c>
      <c r="I51" s="13">
        <f t="shared" si="8"/>
        <v>645.96</v>
      </c>
      <c r="J51" s="21">
        <f t="shared" si="0"/>
        <v>4.8990060825533492E-4</v>
      </c>
    </row>
    <row r="52" spans="1:10" ht="26.1" customHeight="1" x14ac:dyDescent="0.2">
      <c r="A52" s="22" t="s">
        <v>155</v>
      </c>
      <c r="B52" s="15" t="s">
        <v>156</v>
      </c>
      <c r="C52" s="14" t="s">
        <v>17</v>
      </c>
      <c r="D52" s="14" t="s">
        <v>157</v>
      </c>
      <c r="E52" s="16" t="s">
        <v>71</v>
      </c>
      <c r="F52" s="15">
        <v>1.25</v>
      </c>
      <c r="G52" s="17">
        <v>97.63</v>
      </c>
      <c r="H52" s="17">
        <f t="shared" si="7"/>
        <v>121.9</v>
      </c>
      <c r="I52" s="17">
        <f t="shared" si="8"/>
        <v>152.37</v>
      </c>
      <c r="J52" s="23">
        <f t="shared" si="0"/>
        <v>1.1555847990566812E-4</v>
      </c>
    </row>
    <row r="53" spans="1:10" ht="39" customHeight="1" x14ac:dyDescent="0.2">
      <c r="A53" s="22" t="s">
        <v>158</v>
      </c>
      <c r="B53" s="15" t="s">
        <v>159</v>
      </c>
      <c r="C53" s="14" t="s">
        <v>12</v>
      </c>
      <c r="D53" s="14" t="s">
        <v>160</v>
      </c>
      <c r="E53" s="16" t="s">
        <v>71</v>
      </c>
      <c r="F53" s="15">
        <v>172</v>
      </c>
      <c r="G53" s="17">
        <v>59.98</v>
      </c>
      <c r="H53" s="17">
        <f t="shared" si="7"/>
        <v>74.89</v>
      </c>
      <c r="I53" s="17">
        <f t="shared" si="8"/>
        <v>12881.08</v>
      </c>
      <c r="J53" s="23">
        <f t="shared" si="0"/>
        <v>9.7691016889368213E-3</v>
      </c>
    </row>
    <row r="54" spans="1:10" ht="24" customHeight="1" x14ac:dyDescent="0.2">
      <c r="A54" s="18" t="s">
        <v>161</v>
      </c>
      <c r="B54" s="7"/>
      <c r="C54" s="7"/>
      <c r="D54" s="7" t="s">
        <v>162</v>
      </c>
      <c r="E54" s="7"/>
      <c r="F54" s="8"/>
      <c r="G54" s="7"/>
      <c r="H54" s="7"/>
      <c r="I54" s="9">
        <v>73371.62</v>
      </c>
      <c r="J54" s="19">
        <f t="shared" si="0"/>
        <v>5.5645552769024852E-2</v>
      </c>
    </row>
    <row r="55" spans="1:10" ht="39" customHeight="1" x14ac:dyDescent="0.2">
      <c r="A55" s="22" t="s">
        <v>163</v>
      </c>
      <c r="B55" s="15" t="s">
        <v>164</v>
      </c>
      <c r="C55" s="14" t="s">
        <v>17</v>
      </c>
      <c r="D55" s="14" t="s">
        <v>165</v>
      </c>
      <c r="E55" s="16" t="s">
        <v>33</v>
      </c>
      <c r="F55" s="15">
        <v>52.29</v>
      </c>
      <c r="G55" s="17">
        <v>5.24</v>
      </c>
      <c r="H55" s="17">
        <f t="shared" ref="H55:H60" si="9">TRUNC(G55 * (1 + 24.86 / 100), 2)</f>
        <v>6.54</v>
      </c>
      <c r="I55" s="17">
        <f t="shared" ref="I55:I60" si="10">TRUNC(F55 * H55, 2)</f>
        <v>341.97</v>
      </c>
      <c r="J55" s="23">
        <f t="shared" si="0"/>
        <v>2.5935245372016362E-4</v>
      </c>
    </row>
    <row r="56" spans="1:10" ht="65.099999999999994" customHeight="1" x14ac:dyDescent="0.2">
      <c r="A56" s="22" t="s">
        <v>166</v>
      </c>
      <c r="B56" s="15" t="s">
        <v>167</v>
      </c>
      <c r="C56" s="14" t="s">
        <v>17</v>
      </c>
      <c r="D56" s="14" t="s">
        <v>168</v>
      </c>
      <c r="E56" s="16" t="s">
        <v>33</v>
      </c>
      <c r="F56" s="15">
        <v>52.29</v>
      </c>
      <c r="G56" s="17">
        <v>41.97</v>
      </c>
      <c r="H56" s="17">
        <f t="shared" si="9"/>
        <v>52.4</v>
      </c>
      <c r="I56" s="17">
        <f t="shared" si="10"/>
        <v>2739.99</v>
      </c>
      <c r="J56" s="23">
        <f t="shared" si="0"/>
        <v>2.0780276915188791E-3</v>
      </c>
    </row>
    <row r="57" spans="1:10" ht="65.099999999999994" customHeight="1" x14ac:dyDescent="0.2">
      <c r="A57" s="22" t="s">
        <v>169</v>
      </c>
      <c r="B57" s="15" t="s">
        <v>170</v>
      </c>
      <c r="C57" s="14" t="s">
        <v>12</v>
      </c>
      <c r="D57" s="14" t="s">
        <v>171</v>
      </c>
      <c r="E57" s="16" t="s">
        <v>123</v>
      </c>
      <c r="F57" s="15">
        <v>264.39</v>
      </c>
      <c r="G57" s="17">
        <v>124.05</v>
      </c>
      <c r="H57" s="17">
        <f t="shared" si="9"/>
        <v>154.88</v>
      </c>
      <c r="I57" s="17">
        <f t="shared" si="10"/>
        <v>40948.720000000001</v>
      </c>
      <c r="J57" s="23">
        <f t="shared" si="0"/>
        <v>3.1055797317600779E-2</v>
      </c>
    </row>
    <row r="58" spans="1:10" ht="65.099999999999994" customHeight="1" x14ac:dyDescent="0.2">
      <c r="A58" s="22" t="s">
        <v>172</v>
      </c>
      <c r="B58" s="15" t="s">
        <v>173</v>
      </c>
      <c r="C58" s="14" t="s">
        <v>12</v>
      </c>
      <c r="D58" s="14" t="s">
        <v>174</v>
      </c>
      <c r="E58" s="16" t="s">
        <v>123</v>
      </c>
      <c r="F58" s="15">
        <v>36.090000000000003</v>
      </c>
      <c r="G58" s="17">
        <v>468.98</v>
      </c>
      <c r="H58" s="17">
        <f t="shared" si="9"/>
        <v>585.55999999999995</v>
      </c>
      <c r="I58" s="17">
        <f t="shared" si="10"/>
        <v>21132.86</v>
      </c>
      <c r="J58" s="23">
        <f t="shared" si="0"/>
        <v>1.6027309691273202E-2</v>
      </c>
    </row>
    <row r="59" spans="1:10" ht="39" customHeight="1" x14ac:dyDescent="0.2">
      <c r="A59" s="22" t="s">
        <v>175</v>
      </c>
      <c r="B59" s="15" t="s">
        <v>176</v>
      </c>
      <c r="C59" s="14" t="s">
        <v>12</v>
      </c>
      <c r="D59" s="14" t="s">
        <v>177</v>
      </c>
      <c r="E59" s="16" t="s">
        <v>123</v>
      </c>
      <c r="F59" s="15">
        <v>16</v>
      </c>
      <c r="G59" s="17">
        <v>256.36</v>
      </c>
      <c r="H59" s="17">
        <f t="shared" si="9"/>
        <v>320.08999999999997</v>
      </c>
      <c r="I59" s="17">
        <f t="shared" si="10"/>
        <v>5121.4399999999996</v>
      </c>
      <c r="J59" s="23">
        <f t="shared" si="0"/>
        <v>3.8841361247495235E-3</v>
      </c>
    </row>
    <row r="60" spans="1:10" ht="65.099999999999994" customHeight="1" x14ac:dyDescent="0.2">
      <c r="A60" s="22" t="s">
        <v>178</v>
      </c>
      <c r="B60" s="15" t="s">
        <v>136</v>
      </c>
      <c r="C60" s="14" t="s">
        <v>12</v>
      </c>
      <c r="D60" s="14" t="s">
        <v>179</v>
      </c>
      <c r="E60" s="16" t="s">
        <v>33</v>
      </c>
      <c r="F60" s="15">
        <v>9</v>
      </c>
      <c r="G60" s="17">
        <v>274.68</v>
      </c>
      <c r="H60" s="17">
        <f t="shared" si="9"/>
        <v>342.96</v>
      </c>
      <c r="I60" s="17">
        <f t="shared" si="10"/>
        <v>3086.64</v>
      </c>
      <c r="J60" s="23">
        <f t="shared" si="0"/>
        <v>2.3409294901623116E-3</v>
      </c>
    </row>
    <row r="61" spans="1:10" ht="24" customHeight="1" x14ac:dyDescent="0.2">
      <c r="A61" s="18" t="s">
        <v>180</v>
      </c>
      <c r="B61" s="7"/>
      <c r="C61" s="7"/>
      <c r="D61" s="7" t="s">
        <v>181</v>
      </c>
      <c r="E61" s="7"/>
      <c r="F61" s="8"/>
      <c r="G61" s="7"/>
      <c r="H61" s="7"/>
      <c r="I61" s="9">
        <v>46473.43</v>
      </c>
      <c r="J61" s="19">
        <f t="shared" si="0"/>
        <v>3.5245776247309013E-2</v>
      </c>
    </row>
    <row r="62" spans="1:10" ht="24" customHeight="1" x14ac:dyDescent="0.2">
      <c r="A62" s="18" t="s">
        <v>182</v>
      </c>
      <c r="B62" s="7"/>
      <c r="C62" s="7"/>
      <c r="D62" s="7" t="s">
        <v>183</v>
      </c>
      <c r="E62" s="7"/>
      <c r="F62" s="8"/>
      <c r="G62" s="7"/>
      <c r="H62" s="7"/>
      <c r="I62" s="9">
        <v>5172.8500000000004</v>
      </c>
      <c r="J62" s="19">
        <f t="shared" si="0"/>
        <v>3.9231258304130434E-3</v>
      </c>
    </row>
    <row r="63" spans="1:10" ht="39" customHeight="1" x14ac:dyDescent="0.2">
      <c r="A63" s="22" t="s">
        <v>184</v>
      </c>
      <c r="B63" s="15" t="s">
        <v>185</v>
      </c>
      <c r="C63" s="14" t="s">
        <v>17</v>
      </c>
      <c r="D63" s="14" t="s">
        <v>186</v>
      </c>
      <c r="E63" s="16" t="s">
        <v>71</v>
      </c>
      <c r="F63" s="15">
        <v>108</v>
      </c>
      <c r="G63" s="17">
        <v>24.75</v>
      </c>
      <c r="H63" s="17">
        <f t="shared" ref="H63:H73" si="11">TRUNC(G63 * (1 + 24.86 / 100), 2)</f>
        <v>30.9</v>
      </c>
      <c r="I63" s="17">
        <f t="shared" ref="I63:I73" si="12">TRUNC(F63 * H63, 2)</f>
        <v>3337.2</v>
      </c>
      <c r="J63" s="23">
        <f t="shared" si="0"/>
        <v>2.5309559568234929E-3</v>
      </c>
    </row>
    <row r="64" spans="1:10" ht="39" customHeight="1" x14ac:dyDescent="0.2">
      <c r="A64" s="22" t="s">
        <v>187</v>
      </c>
      <c r="B64" s="15" t="s">
        <v>188</v>
      </c>
      <c r="C64" s="14" t="s">
        <v>17</v>
      </c>
      <c r="D64" s="14" t="s">
        <v>189</v>
      </c>
      <c r="E64" s="16" t="s">
        <v>71</v>
      </c>
      <c r="F64" s="15">
        <v>6</v>
      </c>
      <c r="G64" s="17">
        <v>34.01</v>
      </c>
      <c r="H64" s="17">
        <f t="shared" si="11"/>
        <v>42.46</v>
      </c>
      <c r="I64" s="17">
        <f t="shared" si="12"/>
        <v>254.76</v>
      </c>
      <c r="J64" s="23">
        <f t="shared" si="0"/>
        <v>1.9321177620770501E-4</v>
      </c>
    </row>
    <row r="65" spans="1:10" ht="24" customHeight="1" x14ac:dyDescent="0.2">
      <c r="A65" s="20" t="s">
        <v>190</v>
      </c>
      <c r="B65" s="11" t="s">
        <v>191</v>
      </c>
      <c r="C65" s="10" t="s">
        <v>17</v>
      </c>
      <c r="D65" s="10" t="s">
        <v>192</v>
      </c>
      <c r="E65" s="12" t="s">
        <v>14</v>
      </c>
      <c r="F65" s="11">
        <v>3</v>
      </c>
      <c r="G65" s="13">
        <v>1.34</v>
      </c>
      <c r="H65" s="13">
        <f t="shared" si="11"/>
        <v>1.67</v>
      </c>
      <c r="I65" s="13">
        <f t="shared" si="12"/>
        <v>5.01</v>
      </c>
      <c r="J65" s="21">
        <f t="shared" si="0"/>
        <v>3.7996192447817635E-6</v>
      </c>
    </row>
    <row r="66" spans="1:10" ht="39" customHeight="1" x14ac:dyDescent="0.2">
      <c r="A66" s="22" t="s">
        <v>193</v>
      </c>
      <c r="B66" s="15" t="s">
        <v>194</v>
      </c>
      <c r="C66" s="14" t="s">
        <v>17</v>
      </c>
      <c r="D66" s="14" t="s">
        <v>195</v>
      </c>
      <c r="E66" s="16" t="s">
        <v>14</v>
      </c>
      <c r="F66" s="15">
        <v>14</v>
      </c>
      <c r="G66" s="17">
        <v>6.58</v>
      </c>
      <c r="H66" s="17">
        <f t="shared" si="11"/>
        <v>8.2100000000000009</v>
      </c>
      <c r="I66" s="17">
        <f t="shared" si="12"/>
        <v>114.94</v>
      </c>
      <c r="J66" s="23">
        <f t="shared" si="0"/>
        <v>8.7171304589863446E-5</v>
      </c>
    </row>
    <row r="67" spans="1:10" ht="39" customHeight="1" x14ac:dyDescent="0.2">
      <c r="A67" s="22" t="s">
        <v>196</v>
      </c>
      <c r="B67" s="15" t="s">
        <v>197</v>
      </c>
      <c r="C67" s="14" t="s">
        <v>17</v>
      </c>
      <c r="D67" s="14" t="s">
        <v>198</v>
      </c>
      <c r="E67" s="16" t="s">
        <v>14</v>
      </c>
      <c r="F67" s="15">
        <v>1</v>
      </c>
      <c r="G67" s="17">
        <v>8.2100000000000009</v>
      </c>
      <c r="H67" s="17">
        <f t="shared" si="11"/>
        <v>10.25</v>
      </c>
      <c r="I67" s="17">
        <f t="shared" si="12"/>
        <v>10.25</v>
      </c>
      <c r="J67" s="23">
        <f t="shared" si="0"/>
        <v>7.7736721075874397E-6</v>
      </c>
    </row>
    <row r="68" spans="1:10" ht="39" customHeight="1" x14ac:dyDescent="0.2">
      <c r="A68" s="22" t="s">
        <v>199</v>
      </c>
      <c r="B68" s="15" t="s">
        <v>200</v>
      </c>
      <c r="C68" s="14" t="s">
        <v>17</v>
      </c>
      <c r="D68" s="14" t="s">
        <v>201</v>
      </c>
      <c r="E68" s="16" t="s">
        <v>14</v>
      </c>
      <c r="F68" s="15">
        <v>41</v>
      </c>
      <c r="G68" s="17">
        <v>9.9</v>
      </c>
      <c r="H68" s="17">
        <f t="shared" si="11"/>
        <v>12.36</v>
      </c>
      <c r="I68" s="17">
        <f t="shared" si="12"/>
        <v>506.76</v>
      </c>
      <c r="J68" s="23">
        <f t="shared" si="0"/>
        <v>3.8433034899912306E-4</v>
      </c>
    </row>
    <row r="69" spans="1:10" ht="39" customHeight="1" x14ac:dyDescent="0.2">
      <c r="A69" s="22" t="s">
        <v>202</v>
      </c>
      <c r="B69" s="15" t="s">
        <v>203</v>
      </c>
      <c r="C69" s="14" t="s">
        <v>17</v>
      </c>
      <c r="D69" s="14" t="s">
        <v>204</v>
      </c>
      <c r="E69" s="16" t="s">
        <v>14</v>
      </c>
      <c r="F69" s="15">
        <v>2</v>
      </c>
      <c r="G69" s="17">
        <v>13.67</v>
      </c>
      <c r="H69" s="17">
        <f t="shared" si="11"/>
        <v>17.059999999999999</v>
      </c>
      <c r="I69" s="17">
        <f t="shared" si="12"/>
        <v>34.119999999999997</v>
      </c>
      <c r="J69" s="23">
        <f t="shared" ref="J69:J132" si="13">I69 / 1318553.17</f>
        <v>2.5876848030330092E-5</v>
      </c>
    </row>
    <row r="70" spans="1:10" ht="39" customHeight="1" x14ac:dyDescent="0.2">
      <c r="A70" s="22" t="s">
        <v>205</v>
      </c>
      <c r="B70" s="15" t="s">
        <v>206</v>
      </c>
      <c r="C70" s="14" t="s">
        <v>17</v>
      </c>
      <c r="D70" s="14" t="s">
        <v>207</v>
      </c>
      <c r="E70" s="16" t="s">
        <v>14</v>
      </c>
      <c r="F70" s="15">
        <v>20</v>
      </c>
      <c r="G70" s="17">
        <v>10.220000000000001</v>
      </c>
      <c r="H70" s="17">
        <f t="shared" si="11"/>
        <v>12.76</v>
      </c>
      <c r="I70" s="17">
        <f t="shared" si="12"/>
        <v>255.2</v>
      </c>
      <c r="J70" s="23">
        <f t="shared" si="13"/>
        <v>1.935454753030551E-4</v>
      </c>
    </row>
    <row r="71" spans="1:10" ht="39" customHeight="1" x14ac:dyDescent="0.2">
      <c r="A71" s="22" t="s">
        <v>208</v>
      </c>
      <c r="B71" s="15" t="s">
        <v>209</v>
      </c>
      <c r="C71" s="14" t="s">
        <v>17</v>
      </c>
      <c r="D71" s="14" t="s">
        <v>210</v>
      </c>
      <c r="E71" s="16" t="s">
        <v>14</v>
      </c>
      <c r="F71" s="15">
        <v>20</v>
      </c>
      <c r="G71" s="17">
        <v>13.66</v>
      </c>
      <c r="H71" s="17">
        <f t="shared" si="11"/>
        <v>17.05</v>
      </c>
      <c r="I71" s="17">
        <f t="shared" si="12"/>
        <v>341</v>
      </c>
      <c r="J71" s="23">
        <f t="shared" si="13"/>
        <v>2.5861679889632364E-4</v>
      </c>
    </row>
    <row r="72" spans="1:10" ht="26.1" customHeight="1" x14ac:dyDescent="0.2">
      <c r="A72" s="22" t="s">
        <v>211</v>
      </c>
      <c r="B72" s="15" t="s">
        <v>212</v>
      </c>
      <c r="C72" s="14" t="s">
        <v>17</v>
      </c>
      <c r="D72" s="14" t="s">
        <v>213</v>
      </c>
      <c r="E72" s="16" t="s">
        <v>14</v>
      </c>
      <c r="F72" s="15">
        <v>1</v>
      </c>
      <c r="G72" s="17">
        <v>97.87</v>
      </c>
      <c r="H72" s="17">
        <f t="shared" si="11"/>
        <v>122.2</v>
      </c>
      <c r="I72" s="17">
        <f t="shared" si="12"/>
        <v>122.2</v>
      </c>
      <c r="J72" s="23">
        <f t="shared" si="13"/>
        <v>9.2677339663140029E-5</v>
      </c>
    </row>
    <row r="73" spans="1:10" ht="39" customHeight="1" x14ac:dyDescent="0.2">
      <c r="A73" s="22" t="s">
        <v>214</v>
      </c>
      <c r="B73" s="15" t="s">
        <v>215</v>
      </c>
      <c r="C73" s="14" t="s">
        <v>17</v>
      </c>
      <c r="D73" s="14" t="s">
        <v>216</v>
      </c>
      <c r="E73" s="16" t="s">
        <v>14</v>
      </c>
      <c r="F73" s="15">
        <v>1</v>
      </c>
      <c r="G73" s="17">
        <v>153.30000000000001</v>
      </c>
      <c r="H73" s="17">
        <f t="shared" si="11"/>
        <v>191.41</v>
      </c>
      <c r="I73" s="17">
        <f t="shared" si="12"/>
        <v>191.41</v>
      </c>
      <c r="J73" s="23">
        <f t="shared" si="13"/>
        <v>1.4516669054764019E-4</v>
      </c>
    </row>
    <row r="74" spans="1:10" ht="24" customHeight="1" x14ac:dyDescent="0.2">
      <c r="A74" s="18" t="s">
        <v>217</v>
      </c>
      <c r="B74" s="7"/>
      <c r="C74" s="7"/>
      <c r="D74" s="7" t="s">
        <v>218</v>
      </c>
      <c r="E74" s="7"/>
      <c r="F74" s="8"/>
      <c r="G74" s="7"/>
      <c r="H74" s="7"/>
      <c r="I74" s="9">
        <v>2148.4</v>
      </c>
      <c r="J74" s="19">
        <f t="shared" si="13"/>
        <v>1.6293616737503276E-3</v>
      </c>
    </row>
    <row r="75" spans="1:10" ht="39" customHeight="1" x14ac:dyDescent="0.2">
      <c r="A75" s="22" t="s">
        <v>219</v>
      </c>
      <c r="B75" s="15" t="s">
        <v>220</v>
      </c>
      <c r="C75" s="14" t="s">
        <v>17</v>
      </c>
      <c r="D75" s="14" t="s">
        <v>221</v>
      </c>
      <c r="E75" s="16" t="s">
        <v>71</v>
      </c>
      <c r="F75" s="15">
        <v>6</v>
      </c>
      <c r="G75" s="17">
        <v>43.27</v>
      </c>
      <c r="H75" s="17">
        <f>TRUNC(G75 * (1 + 24.86 / 100), 2)</f>
        <v>54.02</v>
      </c>
      <c r="I75" s="17">
        <f>TRUNC(F75 * H75, 2)</f>
        <v>324.12</v>
      </c>
      <c r="J75" s="23">
        <f t="shared" si="13"/>
        <v>2.4581488814743815E-4</v>
      </c>
    </row>
    <row r="76" spans="1:10" ht="39" customHeight="1" x14ac:dyDescent="0.2">
      <c r="A76" s="22" t="s">
        <v>222</v>
      </c>
      <c r="B76" s="15" t="s">
        <v>223</v>
      </c>
      <c r="C76" s="14" t="s">
        <v>17</v>
      </c>
      <c r="D76" s="14" t="s">
        <v>224</v>
      </c>
      <c r="E76" s="16" t="s">
        <v>71</v>
      </c>
      <c r="F76" s="15">
        <v>18</v>
      </c>
      <c r="G76" s="17">
        <v>63.21</v>
      </c>
      <c r="H76" s="17">
        <f>TRUNC(G76 * (1 + 24.86 / 100), 2)</f>
        <v>78.92</v>
      </c>
      <c r="I76" s="17">
        <f>TRUNC(F76 * H76, 2)</f>
        <v>1420.56</v>
      </c>
      <c r="J76" s="23">
        <f t="shared" si="13"/>
        <v>1.0773626974784794E-3</v>
      </c>
    </row>
    <row r="77" spans="1:10" ht="39" customHeight="1" x14ac:dyDescent="0.2">
      <c r="A77" s="22" t="s">
        <v>225</v>
      </c>
      <c r="B77" s="15" t="s">
        <v>226</v>
      </c>
      <c r="C77" s="14" t="s">
        <v>17</v>
      </c>
      <c r="D77" s="14" t="s">
        <v>227</v>
      </c>
      <c r="E77" s="16" t="s">
        <v>14</v>
      </c>
      <c r="F77" s="15">
        <v>6</v>
      </c>
      <c r="G77" s="17">
        <v>40.619999999999997</v>
      </c>
      <c r="H77" s="17">
        <f>TRUNC(G77 * (1 + 24.86 / 100), 2)</f>
        <v>50.71</v>
      </c>
      <c r="I77" s="17">
        <f>TRUNC(F77 * H77, 2)</f>
        <v>304.26</v>
      </c>
      <c r="J77" s="23">
        <f t="shared" si="13"/>
        <v>2.3075292443459067E-4</v>
      </c>
    </row>
    <row r="78" spans="1:10" ht="39" customHeight="1" x14ac:dyDescent="0.2">
      <c r="A78" s="22" t="s">
        <v>228</v>
      </c>
      <c r="B78" s="15" t="s">
        <v>229</v>
      </c>
      <c r="C78" s="14" t="s">
        <v>17</v>
      </c>
      <c r="D78" s="14" t="s">
        <v>230</v>
      </c>
      <c r="E78" s="16" t="s">
        <v>14</v>
      </c>
      <c r="F78" s="15">
        <v>1</v>
      </c>
      <c r="G78" s="17">
        <v>16.489999999999998</v>
      </c>
      <c r="H78" s="17">
        <f>TRUNC(G78 * (1 + 24.86 / 100), 2)</f>
        <v>20.58</v>
      </c>
      <c r="I78" s="17">
        <f>TRUNC(F78 * H78, 2)</f>
        <v>20.58</v>
      </c>
      <c r="J78" s="23">
        <f t="shared" si="13"/>
        <v>1.5608016777965807E-5</v>
      </c>
    </row>
    <row r="79" spans="1:10" ht="39" customHeight="1" x14ac:dyDescent="0.2">
      <c r="A79" s="22" t="s">
        <v>231</v>
      </c>
      <c r="B79" s="15" t="s">
        <v>232</v>
      </c>
      <c r="C79" s="14" t="s">
        <v>17</v>
      </c>
      <c r="D79" s="14" t="s">
        <v>233</v>
      </c>
      <c r="E79" s="16" t="s">
        <v>14</v>
      </c>
      <c r="F79" s="15">
        <v>2</v>
      </c>
      <c r="G79" s="17">
        <v>31.59</v>
      </c>
      <c r="H79" s="17">
        <f>TRUNC(G79 * (1 + 24.86 / 100), 2)</f>
        <v>39.44</v>
      </c>
      <c r="I79" s="17">
        <f>TRUNC(F79 * H79, 2)</f>
        <v>78.88</v>
      </c>
      <c r="J79" s="23">
        <f t="shared" si="13"/>
        <v>5.9823146911853389E-5</v>
      </c>
    </row>
    <row r="80" spans="1:10" ht="24" customHeight="1" x14ac:dyDescent="0.2">
      <c r="A80" s="18" t="s">
        <v>234</v>
      </c>
      <c r="B80" s="7"/>
      <c r="C80" s="7"/>
      <c r="D80" s="7" t="s">
        <v>235</v>
      </c>
      <c r="E80" s="7"/>
      <c r="F80" s="8"/>
      <c r="G80" s="7"/>
      <c r="H80" s="7"/>
      <c r="I80" s="9">
        <v>39152.18</v>
      </c>
      <c r="J80" s="19">
        <f t="shared" si="13"/>
        <v>2.9693288743145644E-2</v>
      </c>
    </row>
    <row r="81" spans="1:10" ht="39" customHeight="1" x14ac:dyDescent="0.2">
      <c r="A81" s="22" t="s">
        <v>236</v>
      </c>
      <c r="B81" s="15" t="s">
        <v>237</v>
      </c>
      <c r="C81" s="14" t="s">
        <v>17</v>
      </c>
      <c r="D81" s="14" t="s">
        <v>238</v>
      </c>
      <c r="E81" s="16" t="s">
        <v>71</v>
      </c>
      <c r="F81" s="15">
        <v>18</v>
      </c>
      <c r="G81" s="17">
        <v>15.65</v>
      </c>
      <c r="H81" s="17">
        <f t="shared" ref="H81:H94" si="14">TRUNC(G81 * (1 + 24.86 / 100), 2)</f>
        <v>19.54</v>
      </c>
      <c r="I81" s="17">
        <f t="shared" ref="I81:I94" si="15">TRUNC(F81 * H81, 2)</f>
        <v>351.72</v>
      </c>
      <c r="J81" s="23">
        <f t="shared" si="13"/>
        <v>2.6674692231030777E-4</v>
      </c>
    </row>
    <row r="82" spans="1:10" ht="39" customHeight="1" x14ac:dyDescent="0.2">
      <c r="A82" s="22" t="s">
        <v>239</v>
      </c>
      <c r="B82" s="15" t="s">
        <v>240</v>
      </c>
      <c r="C82" s="14" t="s">
        <v>17</v>
      </c>
      <c r="D82" s="14" t="s">
        <v>241</v>
      </c>
      <c r="E82" s="16" t="s">
        <v>71</v>
      </c>
      <c r="F82" s="15">
        <v>42</v>
      </c>
      <c r="G82" s="17">
        <v>21.05</v>
      </c>
      <c r="H82" s="17">
        <f t="shared" si="14"/>
        <v>26.28</v>
      </c>
      <c r="I82" s="17">
        <f t="shared" si="15"/>
        <v>1103.76</v>
      </c>
      <c r="J82" s="23">
        <f t="shared" si="13"/>
        <v>8.3709934882641101E-4</v>
      </c>
    </row>
    <row r="83" spans="1:10" ht="39" customHeight="1" x14ac:dyDescent="0.2">
      <c r="A83" s="22" t="s">
        <v>242</v>
      </c>
      <c r="B83" s="15" t="s">
        <v>243</v>
      </c>
      <c r="C83" s="14" t="s">
        <v>17</v>
      </c>
      <c r="D83" s="14" t="s">
        <v>244</v>
      </c>
      <c r="E83" s="16" t="s">
        <v>71</v>
      </c>
      <c r="F83" s="15">
        <v>18</v>
      </c>
      <c r="G83" s="17">
        <v>28.37</v>
      </c>
      <c r="H83" s="17">
        <f t="shared" si="14"/>
        <v>35.42</v>
      </c>
      <c r="I83" s="17">
        <f t="shared" si="15"/>
        <v>637.55999999999995</v>
      </c>
      <c r="J83" s="23">
        <f t="shared" si="13"/>
        <v>4.8352998916228763E-4</v>
      </c>
    </row>
    <row r="84" spans="1:10" ht="39" customHeight="1" x14ac:dyDescent="0.2">
      <c r="A84" s="22" t="s">
        <v>245</v>
      </c>
      <c r="B84" s="15" t="s">
        <v>246</v>
      </c>
      <c r="C84" s="14" t="s">
        <v>17</v>
      </c>
      <c r="D84" s="14" t="s">
        <v>247</v>
      </c>
      <c r="E84" s="16" t="s">
        <v>14</v>
      </c>
      <c r="F84" s="15">
        <v>3</v>
      </c>
      <c r="G84" s="17">
        <v>19.13</v>
      </c>
      <c r="H84" s="17">
        <f t="shared" si="14"/>
        <v>23.88</v>
      </c>
      <c r="I84" s="17">
        <f t="shared" si="15"/>
        <v>71.64</v>
      </c>
      <c r="J84" s="23">
        <f t="shared" si="13"/>
        <v>5.4332279979274561E-5</v>
      </c>
    </row>
    <row r="85" spans="1:10" ht="39" customHeight="1" x14ac:dyDescent="0.2">
      <c r="A85" s="22" t="s">
        <v>248</v>
      </c>
      <c r="B85" s="15" t="s">
        <v>249</v>
      </c>
      <c r="C85" s="14" t="s">
        <v>17</v>
      </c>
      <c r="D85" s="14" t="s">
        <v>250</v>
      </c>
      <c r="E85" s="16" t="s">
        <v>14</v>
      </c>
      <c r="F85" s="15">
        <v>6</v>
      </c>
      <c r="G85" s="17">
        <v>7.74</v>
      </c>
      <c r="H85" s="17">
        <f t="shared" si="14"/>
        <v>9.66</v>
      </c>
      <c r="I85" s="17">
        <f t="shared" si="15"/>
        <v>57.96</v>
      </c>
      <c r="J85" s="23">
        <f t="shared" si="13"/>
        <v>4.3957271742026152E-5</v>
      </c>
    </row>
    <row r="86" spans="1:10" ht="39" customHeight="1" x14ac:dyDescent="0.2">
      <c r="A86" s="22" t="s">
        <v>251</v>
      </c>
      <c r="B86" s="15" t="s">
        <v>252</v>
      </c>
      <c r="C86" s="14" t="s">
        <v>17</v>
      </c>
      <c r="D86" s="14" t="s">
        <v>253</v>
      </c>
      <c r="E86" s="16" t="s">
        <v>14</v>
      </c>
      <c r="F86" s="15">
        <v>9</v>
      </c>
      <c r="G86" s="17">
        <v>14.45</v>
      </c>
      <c r="H86" s="17">
        <f t="shared" si="14"/>
        <v>18.04</v>
      </c>
      <c r="I86" s="17">
        <f t="shared" si="15"/>
        <v>162.36000000000001</v>
      </c>
      <c r="J86" s="23">
        <f t="shared" si="13"/>
        <v>1.2313496618418507E-4</v>
      </c>
    </row>
    <row r="87" spans="1:10" ht="39" customHeight="1" x14ac:dyDescent="0.2">
      <c r="A87" s="22" t="s">
        <v>254</v>
      </c>
      <c r="B87" s="15" t="s">
        <v>255</v>
      </c>
      <c r="C87" s="14" t="s">
        <v>17</v>
      </c>
      <c r="D87" s="14" t="s">
        <v>256</v>
      </c>
      <c r="E87" s="16" t="s">
        <v>14</v>
      </c>
      <c r="F87" s="15">
        <v>30</v>
      </c>
      <c r="G87" s="17">
        <v>32.950000000000003</v>
      </c>
      <c r="H87" s="17">
        <f t="shared" si="14"/>
        <v>41.14</v>
      </c>
      <c r="I87" s="17">
        <f t="shared" si="15"/>
        <v>1234.2</v>
      </c>
      <c r="J87" s="23">
        <f t="shared" si="13"/>
        <v>9.3602596245701648E-4</v>
      </c>
    </row>
    <row r="88" spans="1:10" ht="39" customHeight="1" x14ac:dyDescent="0.2">
      <c r="A88" s="22" t="s">
        <v>257</v>
      </c>
      <c r="B88" s="15" t="s">
        <v>258</v>
      </c>
      <c r="C88" s="14" t="s">
        <v>17</v>
      </c>
      <c r="D88" s="14" t="s">
        <v>259</v>
      </c>
      <c r="E88" s="16" t="s">
        <v>14</v>
      </c>
      <c r="F88" s="15">
        <v>19</v>
      </c>
      <c r="G88" s="17">
        <v>14.81</v>
      </c>
      <c r="H88" s="17">
        <f t="shared" si="14"/>
        <v>18.489999999999998</v>
      </c>
      <c r="I88" s="17">
        <f t="shared" si="15"/>
        <v>351.31</v>
      </c>
      <c r="J88" s="23">
        <f t="shared" si="13"/>
        <v>2.6643597542600427E-4</v>
      </c>
    </row>
    <row r="89" spans="1:10" ht="39" customHeight="1" x14ac:dyDescent="0.2">
      <c r="A89" s="22" t="s">
        <v>260</v>
      </c>
      <c r="B89" s="15" t="s">
        <v>261</v>
      </c>
      <c r="C89" s="14" t="s">
        <v>17</v>
      </c>
      <c r="D89" s="14" t="s">
        <v>262</v>
      </c>
      <c r="E89" s="16" t="s">
        <v>14</v>
      </c>
      <c r="F89" s="15">
        <v>12</v>
      </c>
      <c r="G89" s="17">
        <v>25.73</v>
      </c>
      <c r="H89" s="17">
        <f t="shared" si="14"/>
        <v>32.119999999999997</v>
      </c>
      <c r="I89" s="17">
        <f t="shared" si="15"/>
        <v>385.44</v>
      </c>
      <c r="J89" s="23">
        <f t="shared" si="13"/>
        <v>2.9232040752668324E-4</v>
      </c>
    </row>
    <row r="90" spans="1:10" ht="39" customHeight="1" x14ac:dyDescent="0.2">
      <c r="A90" s="22" t="s">
        <v>263</v>
      </c>
      <c r="B90" s="15" t="s">
        <v>264</v>
      </c>
      <c r="C90" s="14" t="s">
        <v>17</v>
      </c>
      <c r="D90" s="14" t="s">
        <v>265</v>
      </c>
      <c r="E90" s="16" t="s">
        <v>14</v>
      </c>
      <c r="F90" s="15">
        <v>10</v>
      </c>
      <c r="G90" s="17">
        <v>30.3</v>
      </c>
      <c r="H90" s="17">
        <f t="shared" si="14"/>
        <v>37.83</v>
      </c>
      <c r="I90" s="17">
        <f t="shared" si="15"/>
        <v>378.3</v>
      </c>
      <c r="J90" s="23">
        <f t="shared" si="13"/>
        <v>2.8690538129759306E-4</v>
      </c>
    </row>
    <row r="91" spans="1:10" ht="39" customHeight="1" x14ac:dyDescent="0.2">
      <c r="A91" s="22" t="s">
        <v>266</v>
      </c>
      <c r="B91" s="15" t="s">
        <v>267</v>
      </c>
      <c r="C91" s="14" t="s">
        <v>17</v>
      </c>
      <c r="D91" s="14" t="s">
        <v>268</v>
      </c>
      <c r="E91" s="16" t="s">
        <v>14</v>
      </c>
      <c r="F91" s="15">
        <v>2</v>
      </c>
      <c r="G91" s="17">
        <v>69.31</v>
      </c>
      <c r="H91" s="17">
        <f t="shared" si="14"/>
        <v>86.54</v>
      </c>
      <c r="I91" s="17">
        <f t="shared" si="15"/>
        <v>173.08</v>
      </c>
      <c r="J91" s="23">
        <f t="shared" si="13"/>
        <v>1.312650895981692E-4</v>
      </c>
    </row>
    <row r="92" spans="1:10" ht="51.95" customHeight="1" x14ac:dyDescent="0.2">
      <c r="A92" s="22" t="s">
        <v>269</v>
      </c>
      <c r="B92" s="15" t="s">
        <v>270</v>
      </c>
      <c r="C92" s="14" t="s">
        <v>17</v>
      </c>
      <c r="D92" s="14" t="s">
        <v>271</v>
      </c>
      <c r="E92" s="16" t="s">
        <v>14</v>
      </c>
      <c r="F92" s="15">
        <v>10</v>
      </c>
      <c r="G92" s="17">
        <v>38.18</v>
      </c>
      <c r="H92" s="17">
        <f t="shared" si="14"/>
        <v>47.67</v>
      </c>
      <c r="I92" s="17">
        <f t="shared" si="15"/>
        <v>476.7</v>
      </c>
      <c r="J92" s="23">
        <f t="shared" si="13"/>
        <v>3.6153263353043245E-4</v>
      </c>
    </row>
    <row r="93" spans="1:10" ht="65.099999999999994" customHeight="1" x14ac:dyDescent="0.2">
      <c r="A93" s="22" t="s">
        <v>272</v>
      </c>
      <c r="B93" s="15" t="s">
        <v>273</v>
      </c>
      <c r="C93" s="14" t="s">
        <v>17</v>
      </c>
      <c r="D93" s="14" t="s">
        <v>274</v>
      </c>
      <c r="E93" s="16" t="s">
        <v>14</v>
      </c>
      <c r="F93" s="15">
        <v>1</v>
      </c>
      <c r="G93" s="17">
        <v>1101.3599999999999</v>
      </c>
      <c r="H93" s="17">
        <f t="shared" si="14"/>
        <v>1375.15</v>
      </c>
      <c r="I93" s="17">
        <f t="shared" si="15"/>
        <v>1375.15</v>
      </c>
      <c r="J93" s="23">
        <f t="shared" si="13"/>
        <v>1.0429234340242799E-3</v>
      </c>
    </row>
    <row r="94" spans="1:10" ht="26.1" customHeight="1" x14ac:dyDescent="0.2">
      <c r="A94" s="22" t="s">
        <v>275</v>
      </c>
      <c r="B94" s="15" t="s">
        <v>276</v>
      </c>
      <c r="C94" s="14" t="s">
        <v>89</v>
      </c>
      <c r="D94" s="14" t="s">
        <v>277</v>
      </c>
      <c r="E94" s="16" t="s">
        <v>278</v>
      </c>
      <c r="F94" s="15">
        <v>25</v>
      </c>
      <c r="G94" s="17">
        <v>1037.74</v>
      </c>
      <c r="H94" s="17">
        <f t="shared" si="14"/>
        <v>1295.72</v>
      </c>
      <c r="I94" s="17">
        <f t="shared" si="15"/>
        <v>32393</v>
      </c>
      <c r="J94" s="23">
        <f t="shared" si="13"/>
        <v>2.456707908108097E-2</v>
      </c>
    </row>
    <row r="95" spans="1:10" ht="24" customHeight="1" x14ac:dyDescent="0.2">
      <c r="A95" s="18" t="s">
        <v>279</v>
      </c>
      <c r="B95" s="7"/>
      <c r="C95" s="7"/>
      <c r="D95" s="7" t="s">
        <v>280</v>
      </c>
      <c r="E95" s="7"/>
      <c r="F95" s="8"/>
      <c r="G95" s="7"/>
      <c r="H95" s="7"/>
      <c r="I95" s="9">
        <v>150458.82999999999</v>
      </c>
      <c r="J95" s="19">
        <f t="shared" si="13"/>
        <v>0.11410903513280393</v>
      </c>
    </row>
    <row r="96" spans="1:10" ht="39" customHeight="1" x14ac:dyDescent="0.2">
      <c r="A96" s="22" t="s">
        <v>281</v>
      </c>
      <c r="B96" s="15" t="s">
        <v>282</v>
      </c>
      <c r="C96" s="14" t="s">
        <v>17</v>
      </c>
      <c r="D96" s="14" t="s">
        <v>283</v>
      </c>
      <c r="E96" s="16" t="s">
        <v>71</v>
      </c>
      <c r="F96" s="15">
        <v>400</v>
      </c>
      <c r="G96" s="17">
        <v>10.1</v>
      </c>
      <c r="H96" s="17">
        <f t="shared" ref="H96:H131" si="16">TRUNC(G96 * (1 + 24.86 / 100), 2)</f>
        <v>12.61</v>
      </c>
      <c r="I96" s="17">
        <f t="shared" ref="I96:I131" si="17">TRUNC(F96 * H96, 2)</f>
        <v>5044</v>
      </c>
      <c r="J96" s="23">
        <f t="shared" si="13"/>
        <v>3.8254050839679073E-3</v>
      </c>
    </row>
    <row r="97" spans="1:10" ht="39" customHeight="1" x14ac:dyDescent="0.2">
      <c r="A97" s="22" t="s">
        <v>284</v>
      </c>
      <c r="B97" s="15" t="s">
        <v>285</v>
      </c>
      <c r="C97" s="14" t="s">
        <v>17</v>
      </c>
      <c r="D97" s="14" t="s">
        <v>286</v>
      </c>
      <c r="E97" s="16" t="s">
        <v>71</v>
      </c>
      <c r="F97" s="15">
        <v>150</v>
      </c>
      <c r="G97" s="17">
        <v>11.83</v>
      </c>
      <c r="H97" s="17">
        <f t="shared" si="16"/>
        <v>14.77</v>
      </c>
      <c r="I97" s="17">
        <f t="shared" si="17"/>
        <v>2215.5</v>
      </c>
      <c r="J97" s="23">
        <f t="shared" si="13"/>
        <v>1.6802507857912169E-3</v>
      </c>
    </row>
    <row r="98" spans="1:10" ht="26.1" customHeight="1" x14ac:dyDescent="0.2">
      <c r="A98" s="22" t="s">
        <v>287</v>
      </c>
      <c r="B98" s="15" t="s">
        <v>288</v>
      </c>
      <c r="C98" s="14" t="s">
        <v>31</v>
      </c>
      <c r="D98" s="14" t="s">
        <v>289</v>
      </c>
      <c r="E98" s="16" t="s">
        <v>71</v>
      </c>
      <c r="F98" s="15">
        <v>120</v>
      </c>
      <c r="G98" s="17">
        <v>35.42</v>
      </c>
      <c r="H98" s="17">
        <f t="shared" si="16"/>
        <v>44.22</v>
      </c>
      <c r="I98" s="17">
        <f t="shared" si="17"/>
        <v>5306.4</v>
      </c>
      <c r="J98" s="23">
        <f t="shared" si="13"/>
        <v>4.0244110899221456E-3</v>
      </c>
    </row>
    <row r="99" spans="1:10" ht="26.1" customHeight="1" x14ac:dyDescent="0.2">
      <c r="A99" s="22" t="s">
        <v>290</v>
      </c>
      <c r="B99" s="15" t="s">
        <v>291</v>
      </c>
      <c r="C99" s="14" t="s">
        <v>31</v>
      </c>
      <c r="D99" s="14" t="s">
        <v>292</v>
      </c>
      <c r="E99" s="16" t="s">
        <v>71</v>
      </c>
      <c r="F99" s="15">
        <v>10</v>
      </c>
      <c r="G99" s="17">
        <v>44.32</v>
      </c>
      <c r="H99" s="17">
        <f t="shared" si="16"/>
        <v>55.33</v>
      </c>
      <c r="I99" s="17">
        <f t="shared" si="17"/>
        <v>553.29999999999995</v>
      </c>
      <c r="J99" s="23">
        <f t="shared" si="13"/>
        <v>4.1962661240274444E-4</v>
      </c>
    </row>
    <row r="100" spans="1:10" ht="24" customHeight="1" x14ac:dyDescent="0.2">
      <c r="A100" s="22" t="s">
        <v>293</v>
      </c>
      <c r="B100" s="15" t="s">
        <v>294</v>
      </c>
      <c r="C100" s="14" t="s">
        <v>31</v>
      </c>
      <c r="D100" s="14" t="s">
        <v>295</v>
      </c>
      <c r="E100" s="16" t="s">
        <v>71</v>
      </c>
      <c r="F100" s="15">
        <v>15</v>
      </c>
      <c r="G100" s="17">
        <v>41.24</v>
      </c>
      <c r="H100" s="17">
        <f t="shared" si="16"/>
        <v>51.49</v>
      </c>
      <c r="I100" s="17">
        <f t="shared" si="17"/>
        <v>772.35</v>
      </c>
      <c r="J100" s="23">
        <f t="shared" si="13"/>
        <v>5.857556733946497E-4</v>
      </c>
    </row>
    <row r="101" spans="1:10" ht="26.1" customHeight="1" x14ac:dyDescent="0.2">
      <c r="A101" s="22" t="s">
        <v>296</v>
      </c>
      <c r="B101" s="15" t="s">
        <v>297</v>
      </c>
      <c r="C101" s="14" t="s">
        <v>31</v>
      </c>
      <c r="D101" s="14" t="s">
        <v>298</v>
      </c>
      <c r="E101" s="16" t="s">
        <v>71</v>
      </c>
      <c r="F101" s="15">
        <v>40</v>
      </c>
      <c r="G101" s="17">
        <v>58.79</v>
      </c>
      <c r="H101" s="17">
        <f t="shared" si="16"/>
        <v>73.400000000000006</v>
      </c>
      <c r="I101" s="17">
        <f t="shared" si="17"/>
        <v>2936</v>
      </c>
      <c r="J101" s="23">
        <f t="shared" si="13"/>
        <v>2.2266830544269978E-3</v>
      </c>
    </row>
    <row r="102" spans="1:10" ht="39" customHeight="1" x14ac:dyDescent="0.2">
      <c r="A102" s="22" t="s">
        <v>299</v>
      </c>
      <c r="B102" s="15" t="s">
        <v>300</v>
      </c>
      <c r="C102" s="14" t="s">
        <v>17</v>
      </c>
      <c r="D102" s="14" t="s">
        <v>301</v>
      </c>
      <c r="E102" s="16" t="s">
        <v>14</v>
      </c>
      <c r="F102" s="15">
        <v>60</v>
      </c>
      <c r="G102" s="17">
        <v>12.1</v>
      </c>
      <c r="H102" s="17">
        <f t="shared" si="16"/>
        <v>15.1</v>
      </c>
      <c r="I102" s="17">
        <f t="shared" si="17"/>
        <v>906</v>
      </c>
      <c r="J102" s="23">
        <f t="shared" si="13"/>
        <v>6.8711677360724108E-4</v>
      </c>
    </row>
    <row r="103" spans="1:10" ht="39" customHeight="1" x14ac:dyDescent="0.2">
      <c r="A103" s="22" t="s">
        <v>302</v>
      </c>
      <c r="B103" s="15" t="s">
        <v>303</v>
      </c>
      <c r="C103" s="14" t="s">
        <v>17</v>
      </c>
      <c r="D103" s="14" t="s">
        <v>304</v>
      </c>
      <c r="E103" s="16" t="s">
        <v>14</v>
      </c>
      <c r="F103" s="15">
        <v>34</v>
      </c>
      <c r="G103" s="17">
        <v>19.03</v>
      </c>
      <c r="H103" s="17">
        <f t="shared" si="16"/>
        <v>23.76</v>
      </c>
      <c r="I103" s="17">
        <f t="shared" si="17"/>
        <v>807.84</v>
      </c>
      <c r="J103" s="23">
        <f t="shared" si="13"/>
        <v>6.1267153906277442E-4</v>
      </c>
    </row>
    <row r="104" spans="1:10" ht="39" customHeight="1" x14ac:dyDescent="0.2">
      <c r="A104" s="22" t="s">
        <v>305</v>
      </c>
      <c r="B104" s="15" t="s">
        <v>306</v>
      </c>
      <c r="C104" s="14" t="s">
        <v>17</v>
      </c>
      <c r="D104" s="14" t="s">
        <v>307</v>
      </c>
      <c r="E104" s="16" t="s">
        <v>14</v>
      </c>
      <c r="F104" s="15">
        <v>10</v>
      </c>
      <c r="G104" s="17">
        <v>33.15</v>
      </c>
      <c r="H104" s="17">
        <f t="shared" si="16"/>
        <v>41.39</v>
      </c>
      <c r="I104" s="17">
        <f t="shared" si="17"/>
        <v>413.9</v>
      </c>
      <c r="J104" s="23">
        <f t="shared" si="13"/>
        <v>3.1390467173955525E-4</v>
      </c>
    </row>
    <row r="105" spans="1:10" ht="26.1" customHeight="1" x14ac:dyDescent="0.2">
      <c r="A105" s="22" t="s">
        <v>308</v>
      </c>
      <c r="B105" s="15" t="s">
        <v>309</v>
      </c>
      <c r="C105" s="14" t="s">
        <v>17</v>
      </c>
      <c r="D105" s="14" t="s">
        <v>310</v>
      </c>
      <c r="E105" s="16" t="s">
        <v>14</v>
      </c>
      <c r="F105" s="15">
        <v>42</v>
      </c>
      <c r="G105" s="17">
        <v>18.649999999999999</v>
      </c>
      <c r="H105" s="17">
        <f t="shared" si="16"/>
        <v>23.28</v>
      </c>
      <c r="I105" s="17">
        <f t="shared" si="17"/>
        <v>977.76</v>
      </c>
      <c r="J105" s="23">
        <f t="shared" si="13"/>
        <v>7.4154006243070205E-4</v>
      </c>
    </row>
    <row r="106" spans="1:10" ht="26.1" customHeight="1" x14ac:dyDescent="0.2">
      <c r="A106" s="22" t="s">
        <v>311</v>
      </c>
      <c r="B106" s="15" t="s">
        <v>312</v>
      </c>
      <c r="C106" s="14" t="s">
        <v>31</v>
      </c>
      <c r="D106" s="14" t="s">
        <v>313</v>
      </c>
      <c r="E106" s="16" t="s">
        <v>14</v>
      </c>
      <c r="F106" s="15">
        <v>12</v>
      </c>
      <c r="G106" s="17">
        <v>22.28</v>
      </c>
      <c r="H106" s="17">
        <f t="shared" si="16"/>
        <v>27.81</v>
      </c>
      <c r="I106" s="17">
        <f t="shared" si="17"/>
        <v>333.72</v>
      </c>
      <c r="J106" s="23">
        <f t="shared" si="13"/>
        <v>2.5309559568234937E-4</v>
      </c>
    </row>
    <row r="107" spans="1:10" ht="26.1" customHeight="1" x14ac:dyDescent="0.2">
      <c r="A107" s="22" t="s">
        <v>314</v>
      </c>
      <c r="B107" s="15" t="s">
        <v>315</v>
      </c>
      <c r="C107" s="14" t="s">
        <v>31</v>
      </c>
      <c r="D107" s="14" t="s">
        <v>316</v>
      </c>
      <c r="E107" s="16" t="s">
        <v>14</v>
      </c>
      <c r="F107" s="15">
        <v>10</v>
      </c>
      <c r="G107" s="17">
        <v>32.07</v>
      </c>
      <c r="H107" s="17">
        <f t="shared" si="16"/>
        <v>40.04</v>
      </c>
      <c r="I107" s="17">
        <f t="shared" si="17"/>
        <v>400.4</v>
      </c>
      <c r="J107" s="23">
        <f t="shared" si="13"/>
        <v>3.0366617676858644E-4</v>
      </c>
    </row>
    <row r="108" spans="1:10" ht="39" customHeight="1" x14ac:dyDescent="0.2">
      <c r="A108" s="22" t="s">
        <v>317</v>
      </c>
      <c r="B108" s="15" t="s">
        <v>318</v>
      </c>
      <c r="C108" s="14" t="s">
        <v>17</v>
      </c>
      <c r="D108" s="14" t="s">
        <v>319</v>
      </c>
      <c r="E108" s="16" t="s">
        <v>14</v>
      </c>
      <c r="F108" s="15">
        <v>75</v>
      </c>
      <c r="G108" s="17">
        <v>40.42</v>
      </c>
      <c r="H108" s="17">
        <f t="shared" si="16"/>
        <v>50.46</v>
      </c>
      <c r="I108" s="17">
        <f t="shared" si="17"/>
        <v>3784.5</v>
      </c>
      <c r="J108" s="23">
        <f t="shared" si="13"/>
        <v>2.8701914235282604E-3</v>
      </c>
    </row>
    <row r="109" spans="1:10" ht="39" customHeight="1" x14ac:dyDescent="0.2">
      <c r="A109" s="22" t="s">
        <v>320</v>
      </c>
      <c r="B109" s="15" t="s">
        <v>321</v>
      </c>
      <c r="C109" s="14" t="s">
        <v>17</v>
      </c>
      <c r="D109" s="14" t="s">
        <v>322</v>
      </c>
      <c r="E109" s="16" t="s">
        <v>14</v>
      </c>
      <c r="F109" s="15">
        <v>9</v>
      </c>
      <c r="G109" s="17">
        <v>54.24</v>
      </c>
      <c r="H109" s="17">
        <f t="shared" si="16"/>
        <v>67.72</v>
      </c>
      <c r="I109" s="17">
        <f t="shared" si="17"/>
        <v>609.48</v>
      </c>
      <c r="J109" s="23">
        <f t="shared" si="13"/>
        <v>4.6223391962267249E-4</v>
      </c>
    </row>
    <row r="110" spans="1:10" ht="39" customHeight="1" x14ac:dyDescent="0.2">
      <c r="A110" s="22" t="s">
        <v>323</v>
      </c>
      <c r="B110" s="15" t="s">
        <v>324</v>
      </c>
      <c r="C110" s="14" t="s">
        <v>17</v>
      </c>
      <c r="D110" s="14" t="s">
        <v>325</v>
      </c>
      <c r="E110" s="16" t="s">
        <v>14</v>
      </c>
      <c r="F110" s="15">
        <v>10</v>
      </c>
      <c r="G110" s="17">
        <v>33</v>
      </c>
      <c r="H110" s="17">
        <f t="shared" si="16"/>
        <v>41.2</v>
      </c>
      <c r="I110" s="17">
        <f t="shared" si="17"/>
        <v>412</v>
      </c>
      <c r="J110" s="23">
        <f t="shared" si="13"/>
        <v>3.124636983732708E-4</v>
      </c>
    </row>
    <row r="111" spans="1:10" ht="39" customHeight="1" x14ac:dyDescent="0.2">
      <c r="A111" s="22" t="s">
        <v>326</v>
      </c>
      <c r="B111" s="15" t="s">
        <v>327</v>
      </c>
      <c r="C111" s="14" t="s">
        <v>17</v>
      </c>
      <c r="D111" s="14" t="s">
        <v>328</v>
      </c>
      <c r="E111" s="16" t="s">
        <v>14</v>
      </c>
      <c r="F111" s="15">
        <v>1</v>
      </c>
      <c r="G111" s="17">
        <v>50.42</v>
      </c>
      <c r="H111" s="17">
        <f t="shared" si="16"/>
        <v>62.95</v>
      </c>
      <c r="I111" s="17">
        <f t="shared" si="17"/>
        <v>62.95</v>
      </c>
      <c r="J111" s="23">
        <f t="shared" si="13"/>
        <v>4.7741722846110187E-5</v>
      </c>
    </row>
    <row r="112" spans="1:10" ht="39" customHeight="1" x14ac:dyDescent="0.2">
      <c r="A112" s="22" t="s">
        <v>329</v>
      </c>
      <c r="B112" s="15" t="s">
        <v>330</v>
      </c>
      <c r="C112" s="14" t="s">
        <v>17</v>
      </c>
      <c r="D112" s="14" t="s">
        <v>331</v>
      </c>
      <c r="E112" s="16" t="s">
        <v>14</v>
      </c>
      <c r="F112" s="15">
        <v>2</v>
      </c>
      <c r="G112" s="17">
        <v>67.84</v>
      </c>
      <c r="H112" s="17">
        <f t="shared" si="16"/>
        <v>84.7</v>
      </c>
      <c r="I112" s="17">
        <f t="shared" si="17"/>
        <v>169.4</v>
      </c>
      <c r="J112" s="23">
        <f t="shared" si="13"/>
        <v>1.2847415170978658E-4</v>
      </c>
    </row>
    <row r="113" spans="1:10" ht="39" customHeight="1" x14ac:dyDescent="0.2">
      <c r="A113" s="22" t="s">
        <v>332</v>
      </c>
      <c r="B113" s="15" t="s">
        <v>333</v>
      </c>
      <c r="C113" s="14" t="s">
        <v>17</v>
      </c>
      <c r="D113" s="14" t="s">
        <v>334</v>
      </c>
      <c r="E113" s="16" t="s">
        <v>14</v>
      </c>
      <c r="F113" s="15">
        <v>11</v>
      </c>
      <c r="G113" s="17">
        <v>34.67</v>
      </c>
      <c r="H113" s="17">
        <f t="shared" si="16"/>
        <v>43.28</v>
      </c>
      <c r="I113" s="17">
        <f t="shared" si="17"/>
        <v>476.08</v>
      </c>
      <c r="J113" s="23">
        <f t="shared" si="13"/>
        <v>3.6106242116880279E-4</v>
      </c>
    </row>
    <row r="114" spans="1:10" ht="39" customHeight="1" x14ac:dyDescent="0.2">
      <c r="A114" s="22" t="s">
        <v>335</v>
      </c>
      <c r="B114" s="15" t="s">
        <v>336</v>
      </c>
      <c r="C114" s="14" t="s">
        <v>17</v>
      </c>
      <c r="D114" s="14" t="s">
        <v>337</v>
      </c>
      <c r="E114" s="16" t="s">
        <v>14</v>
      </c>
      <c r="F114" s="15">
        <v>55</v>
      </c>
      <c r="G114" s="17">
        <v>38.76</v>
      </c>
      <c r="H114" s="17">
        <f t="shared" si="16"/>
        <v>48.39</v>
      </c>
      <c r="I114" s="17">
        <f t="shared" si="17"/>
        <v>2661.45</v>
      </c>
      <c r="J114" s="23">
        <f t="shared" si="13"/>
        <v>2.0184624029988868E-3</v>
      </c>
    </row>
    <row r="115" spans="1:10" ht="39" customHeight="1" x14ac:dyDescent="0.2">
      <c r="A115" s="22" t="s">
        <v>338</v>
      </c>
      <c r="B115" s="15" t="s">
        <v>339</v>
      </c>
      <c r="C115" s="14" t="s">
        <v>17</v>
      </c>
      <c r="D115" s="14" t="s">
        <v>340</v>
      </c>
      <c r="E115" s="16" t="s">
        <v>14</v>
      </c>
      <c r="F115" s="15">
        <v>5</v>
      </c>
      <c r="G115" s="17">
        <v>49.33</v>
      </c>
      <c r="H115" s="17">
        <f t="shared" si="16"/>
        <v>61.59</v>
      </c>
      <c r="I115" s="17">
        <f t="shared" si="17"/>
        <v>307.95</v>
      </c>
      <c r="J115" s="23">
        <f t="shared" si="13"/>
        <v>2.3355144639332216E-4</v>
      </c>
    </row>
    <row r="116" spans="1:10" ht="39" customHeight="1" x14ac:dyDescent="0.2">
      <c r="A116" s="22" t="s">
        <v>341</v>
      </c>
      <c r="B116" s="15" t="s">
        <v>342</v>
      </c>
      <c r="C116" s="14" t="s">
        <v>17</v>
      </c>
      <c r="D116" s="14" t="s">
        <v>343</v>
      </c>
      <c r="E116" s="16" t="s">
        <v>14</v>
      </c>
      <c r="F116" s="15">
        <v>13</v>
      </c>
      <c r="G116" s="17">
        <v>41.36</v>
      </c>
      <c r="H116" s="17">
        <f t="shared" si="16"/>
        <v>51.64</v>
      </c>
      <c r="I116" s="17">
        <f t="shared" si="17"/>
        <v>671.32</v>
      </c>
      <c r="J116" s="23">
        <f t="shared" si="13"/>
        <v>5.0913381066005866E-4</v>
      </c>
    </row>
    <row r="117" spans="1:10" ht="26.1" customHeight="1" x14ac:dyDescent="0.2">
      <c r="A117" s="22" t="s">
        <v>344</v>
      </c>
      <c r="B117" s="15" t="s">
        <v>345</v>
      </c>
      <c r="C117" s="14" t="s">
        <v>17</v>
      </c>
      <c r="D117" s="14" t="s">
        <v>346</v>
      </c>
      <c r="E117" s="16" t="s">
        <v>14</v>
      </c>
      <c r="F117" s="15">
        <v>10</v>
      </c>
      <c r="G117" s="17">
        <v>53.63</v>
      </c>
      <c r="H117" s="17">
        <f t="shared" si="16"/>
        <v>66.959999999999994</v>
      </c>
      <c r="I117" s="17">
        <f t="shared" si="17"/>
        <v>669.6</v>
      </c>
      <c r="J117" s="23">
        <f t="shared" si="13"/>
        <v>5.0782935056005365E-4</v>
      </c>
    </row>
    <row r="118" spans="1:10" ht="24" customHeight="1" x14ac:dyDescent="0.2">
      <c r="A118" s="22" t="s">
        <v>347</v>
      </c>
      <c r="B118" s="15" t="s">
        <v>348</v>
      </c>
      <c r="C118" s="14" t="s">
        <v>31</v>
      </c>
      <c r="D118" s="14" t="s">
        <v>349</v>
      </c>
      <c r="E118" s="16" t="s">
        <v>14</v>
      </c>
      <c r="F118" s="15">
        <v>5</v>
      </c>
      <c r="G118" s="17">
        <v>72.81</v>
      </c>
      <c r="H118" s="17">
        <f t="shared" si="16"/>
        <v>90.91</v>
      </c>
      <c r="I118" s="17">
        <f t="shared" si="17"/>
        <v>454.55</v>
      </c>
      <c r="J118" s="23">
        <f t="shared" si="13"/>
        <v>3.4473391770769473E-4</v>
      </c>
    </row>
    <row r="119" spans="1:10" ht="26.1" customHeight="1" x14ac:dyDescent="0.2">
      <c r="A119" s="22" t="s">
        <v>350</v>
      </c>
      <c r="B119" s="15" t="s">
        <v>351</v>
      </c>
      <c r="C119" s="14" t="s">
        <v>12</v>
      </c>
      <c r="D119" s="14" t="s">
        <v>352</v>
      </c>
      <c r="E119" s="16" t="s">
        <v>14</v>
      </c>
      <c r="F119" s="15">
        <v>5</v>
      </c>
      <c r="G119" s="17">
        <v>70.63</v>
      </c>
      <c r="H119" s="17">
        <f t="shared" si="16"/>
        <v>88.18</v>
      </c>
      <c r="I119" s="17">
        <f t="shared" si="17"/>
        <v>440.9</v>
      </c>
      <c r="J119" s="23">
        <f t="shared" si="13"/>
        <v>3.3438166168149293E-4</v>
      </c>
    </row>
    <row r="120" spans="1:10" ht="26.1" customHeight="1" x14ac:dyDescent="0.2">
      <c r="A120" s="22" t="s">
        <v>353</v>
      </c>
      <c r="B120" s="15" t="s">
        <v>354</v>
      </c>
      <c r="C120" s="14" t="s">
        <v>12</v>
      </c>
      <c r="D120" s="14" t="s">
        <v>355</v>
      </c>
      <c r="E120" s="16" t="s">
        <v>14</v>
      </c>
      <c r="F120" s="15">
        <v>12</v>
      </c>
      <c r="G120" s="17">
        <v>122.58</v>
      </c>
      <c r="H120" s="17">
        <f t="shared" si="16"/>
        <v>153.05000000000001</v>
      </c>
      <c r="I120" s="17">
        <f t="shared" si="17"/>
        <v>1836.6</v>
      </c>
      <c r="J120" s="23">
        <f t="shared" si="13"/>
        <v>1.392890360272692E-3</v>
      </c>
    </row>
    <row r="121" spans="1:10" ht="26.1" customHeight="1" x14ac:dyDescent="0.2">
      <c r="A121" s="22" t="s">
        <v>356</v>
      </c>
      <c r="B121" s="15" t="s">
        <v>357</v>
      </c>
      <c r="C121" s="14" t="s">
        <v>31</v>
      </c>
      <c r="D121" s="14" t="s">
        <v>358</v>
      </c>
      <c r="E121" s="16" t="s">
        <v>14</v>
      </c>
      <c r="F121" s="15">
        <v>2</v>
      </c>
      <c r="G121" s="17">
        <v>3632.46</v>
      </c>
      <c r="H121" s="17">
        <f t="shared" si="16"/>
        <v>4535.4799999999996</v>
      </c>
      <c r="I121" s="17">
        <f t="shared" si="17"/>
        <v>9070.9599999999991</v>
      </c>
      <c r="J121" s="23">
        <f t="shared" si="13"/>
        <v>6.8794798771747668E-3</v>
      </c>
    </row>
    <row r="122" spans="1:10" ht="51.95" customHeight="1" x14ac:dyDescent="0.2">
      <c r="A122" s="22" t="s">
        <v>359</v>
      </c>
      <c r="B122" s="15" t="s">
        <v>360</v>
      </c>
      <c r="C122" s="14" t="s">
        <v>12</v>
      </c>
      <c r="D122" s="14" t="s">
        <v>361</v>
      </c>
      <c r="E122" s="16" t="s">
        <v>14</v>
      </c>
      <c r="F122" s="15">
        <v>24</v>
      </c>
      <c r="G122" s="17">
        <v>311.67</v>
      </c>
      <c r="H122" s="17">
        <f t="shared" si="16"/>
        <v>389.15</v>
      </c>
      <c r="I122" s="17">
        <f t="shared" si="17"/>
        <v>9339.6</v>
      </c>
      <c r="J122" s="23">
        <f t="shared" si="13"/>
        <v>7.0832183430266987E-3</v>
      </c>
    </row>
    <row r="123" spans="1:10" ht="51.95" customHeight="1" x14ac:dyDescent="0.2">
      <c r="A123" s="22" t="s">
        <v>362</v>
      </c>
      <c r="B123" s="15" t="s">
        <v>363</v>
      </c>
      <c r="C123" s="14" t="s">
        <v>12</v>
      </c>
      <c r="D123" s="14" t="s">
        <v>364</v>
      </c>
      <c r="E123" s="16" t="s">
        <v>14</v>
      </c>
      <c r="F123" s="15">
        <v>2</v>
      </c>
      <c r="G123" s="17">
        <v>194.18</v>
      </c>
      <c r="H123" s="17">
        <f t="shared" si="16"/>
        <v>242.45</v>
      </c>
      <c r="I123" s="17">
        <f t="shared" si="17"/>
        <v>484.9</v>
      </c>
      <c r="J123" s="23">
        <f t="shared" si="13"/>
        <v>3.6775157121650241E-4</v>
      </c>
    </row>
    <row r="124" spans="1:10" ht="39" customHeight="1" x14ac:dyDescent="0.2">
      <c r="A124" s="22" t="s">
        <v>365</v>
      </c>
      <c r="B124" s="15" t="s">
        <v>366</v>
      </c>
      <c r="C124" s="14" t="s">
        <v>12</v>
      </c>
      <c r="D124" s="14" t="s">
        <v>367</v>
      </c>
      <c r="E124" s="16" t="s">
        <v>14</v>
      </c>
      <c r="F124" s="15">
        <v>7</v>
      </c>
      <c r="G124" s="17">
        <v>79.180000000000007</v>
      </c>
      <c r="H124" s="17">
        <f t="shared" si="16"/>
        <v>98.86</v>
      </c>
      <c r="I124" s="17">
        <f t="shared" si="17"/>
        <v>692.02</v>
      </c>
      <c r="J124" s="23">
        <f t="shared" si="13"/>
        <v>5.2483283628221072E-4</v>
      </c>
    </row>
    <row r="125" spans="1:10" ht="39" customHeight="1" x14ac:dyDescent="0.2">
      <c r="A125" s="22" t="s">
        <v>368</v>
      </c>
      <c r="B125" s="15" t="s">
        <v>369</v>
      </c>
      <c r="C125" s="14" t="s">
        <v>12</v>
      </c>
      <c r="D125" s="14" t="s">
        <v>370</v>
      </c>
      <c r="E125" s="16" t="s">
        <v>14</v>
      </c>
      <c r="F125" s="15">
        <v>8</v>
      </c>
      <c r="G125" s="17">
        <v>178.18</v>
      </c>
      <c r="H125" s="17">
        <f t="shared" si="16"/>
        <v>222.47</v>
      </c>
      <c r="I125" s="17">
        <f t="shared" si="17"/>
        <v>1779.76</v>
      </c>
      <c r="J125" s="23">
        <f t="shared" si="13"/>
        <v>1.3497825044097389E-3</v>
      </c>
    </row>
    <row r="126" spans="1:10" ht="39" customHeight="1" x14ac:dyDescent="0.2">
      <c r="A126" s="22" t="s">
        <v>371</v>
      </c>
      <c r="B126" s="15" t="s">
        <v>372</v>
      </c>
      <c r="C126" s="14" t="s">
        <v>12</v>
      </c>
      <c r="D126" s="14" t="s">
        <v>373</v>
      </c>
      <c r="E126" s="16" t="s">
        <v>14</v>
      </c>
      <c r="F126" s="15">
        <v>57.75</v>
      </c>
      <c r="G126" s="17">
        <v>198.54</v>
      </c>
      <c r="H126" s="17">
        <f t="shared" si="16"/>
        <v>247.89</v>
      </c>
      <c r="I126" s="17">
        <f t="shared" si="17"/>
        <v>14315.64</v>
      </c>
      <c r="J126" s="23">
        <f t="shared" si="13"/>
        <v>1.0857082084903713E-2</v>
      </c>
    </row>
    <row r="127" spans="1:10" ht="39" customHeight="1" x14ac:dyDescent="0.2">
      <c r="A127" s="22" t="s">
        <v>374</v>
      </c>
      <c r="B127" s="15" t="s">
        <v>375</v>
      </c>
      <c r="C127" s="14" t="s">
        <v>17</v>
      </c>
      <c r="D127" s="14" t="s">
        <v>376</v>
      </c>
      <c r="E127" s="16" t="s">
        <v>71</v>
      </c>
      <c r="F127" s="15">
        <v>2000</v>
      </c>
      <c r="G127" s="17">
        <v>4.9800000000000004</v>
      </c>
      <c r="H127" s="17">
        <f t="shared" si="16"/>
        <v>6.21</v>
      </c>
      <c r="I127" s="17">
        <f t="shared" si="17"/>
        <v>12420</v>
      </c>
      <c r="J127" s="23">
        <f t="shared" si="13"/>
        <v>9.4194153732913184E-3</v>
      </c>
    </row>
    <row r="128" spans="1:10" ht="39" customHeight="1" x14ac:dyDescent="0.2">
      <c r="A128" s="22" t="s">
        <v>377</v>
      </c>
      <c r="B128" s="15" t="s">
        <v>378</v>
      </c>
      <c r="C128" s="14" t="s">
        <v>17</v>
      </c>
      <c r="D128" s="14" t="s">
        <v>379</v>
      </c>
      <c r="E128" s="16" t="s">
        <v>71</v>
      </c>
      <c r="F128" s="15">
        <v>200</v>
      </c>
      <c r="G128" s="17">
        <v>7.33</v>
      </c>
      <c r="H128" s="17">
        <f t="shared" si="16"/>
        <v>9.15</v>
      </c>
      <c r="I128" s="17">
        <f t="shared" si="17"/>
        <v>1830</v>
      </c>
      <c r="J128" s="23">
        <f t="shared" si="13"/>
        <v>1.3878848738424405E-3</v>
      </c>
    </row>
    <row r="129" spans="1:10" ht="39" customHeight="1" x14ac:dyDescent="0.2">
      <c r="A129" s="22" t="s">
        <v>380</v>
      </c>
      <c r="B129" s="15" t="s">
        <v>381</v>
      </c>
      <c r="C129" s="14" t="s">
        <v>17</v>
      </c>
      <c r="D129" s="14" t="s">
        <v>382</v>
      </c>
      <c r="E129" s="16" t="s">
        <v>71</v>
      </c>
      <c r="F129" s="15">
        <v>200</v>
      </c>
      <c r="G129" s="17">
        <v>10.34</v>
      </c>
      <c r="H129" s="17">
        <f t="shared" si="16"/>
        <v>12.91</v>
      </c>
      <c r="I129" s="17">
        <f t="shared" si="17"/>
        <v>2582</v>
      </c>
      <c r="J129" s="23">
        <f t="shared" si="13"/>
        <v>1.9582069640771485E-3</v>
      </c>
    </row>
    <row r="130" spans="1:10" ht="39" customHeight="1" x14ac:dyDescent="0.2">
      <c r="A130" s="22" t="s">
        <v>383</v>
      </c>
      <c r="B130" s="15" t="s">
        <v>384</v>
      </c>
      <c r="C130" s="14" t="s">
        <v>17</v>
      </c>
      <c r="D130" s="14" t="s">
        <v>385</v>
      </c>
      <c r="E130" s="16" t="s">
        <v>71</v>
      </c>
      <c r="F130" s="15">
        <v>200</v>
      </c>
      <c r="G130" s="17">
        <v>24.77</v>
      </c>
      <c r="H130" s="17">
        <f t="shared" si="16"/>
        <v>30.92</v>
      </c>
      <c r="I130" s="17">
        <f t="shared" si="17"/>
        <v>6184</v>
      </c>
      <c r="J130" s="23">
        <f t="shared" si="13"/>
        <v>4.6899891037386083E-3</v>
      </c>
    </row>
    <row r="131" spans="1:10" ht="51.95" customHeight="1" x14ac:dyDescent="0.2">
      <c r="A131" s="22" t="s">
        <v>386</v>
      </c>
      <c r="B131" s="15" t="s">
        <v>387</v>
      </c>
      <c r="C131" s="14" t="s">
        <v>17</v>
      </c>
      <c r="D131" s="14" t="s">
        <v>388</v>
      </c>
      <c r="E131" s="16" t="s">
        <v>71</v>
      </c>
      <c r="F131" s="15">
        <v>1200</v>
      </c>
      <c r="G131" s="17">
        <v>39.07</v>
      </c>
      <c r="H131" s="17">
        <f t="shared" si="16"/>
        <v>48.78</v>
      </c>
      <c r="I131" s="17">
        <f t="shared" si="17"/>
        <v>58536</v>
      </c>
      <c r="J131" s="23">
        <f t="shared" si="13"/>
        <v>4.4394114194120822E-2</v>
      </c>
    </row>
    <row r="132" spans="1:10" ht="24" customHeight="1" x14ac:dyDescent="0.2">
      <c r="A132" s="18" t="s">
        <v>389</v>
      </c>
      <c r="B132" s="7"/>
      <c r="C132" s="7"/>
      <c r="D132" s="7" t="s">
        <v>390</v>
      </c>
      <c r="E132" s="7"/>
      <c r="F132" s="8"/>
      <c r="G132" s="7"/>
      <c r="H132" s="7"/>
      <c r="I132" s="9">
        <v>348072.57</v>
      </c>
      <c r="J132" s="19">
        <f t="shared" si="13"/>
        <v>0.26398068573905142</v>
      </c>
    </row>
    <row r="133" spans="1:10" ht="24" customHeight="1" x14ac:dyDescent="0.2">
      <c r="A133" s="22" t="s">
        <v>391</v>
      </c>
      <c r="B133" s="15" t="s">
        <v>392</v>
      </c>
      <c r="C133" s="14" t="s">
        <v>31</v>
      </c>
      <c r="D133" s="14" t="s">
        <v>393</v>
      </c>
      <c r="E133" s="16" t="s">
        <v>394</v>
      </c>
      <c r="F133" s="15">
        <v>1</v>
      </c>
      <c r="G133" s="17">
        <v>29.06</v>
      </c>
      <c r="H133" s="17">
        <f t="shared" ref="H133:H174" si="18">TRUNC(G133 * (1 + 24.86 / 100), 2)</f>
        <v>36.28</v>
      </c>
      <c r="I133" s="17">
        <f t="shared" ref="I133:I174" si="19">TRUNC(F133 * H133, 2)</f>
        <v>36.28</v>
      </c>
      <c r="J133" s="23">
        <f t="shared" ref="J133:J196" si="20">I133 / 1318553.17</f>
        <v>2.7515007225685108E-5</v>
      </c>
    </row>
    <row r="134" spans="1:10" ht="24" customHeight="1" x14ac:dyDescent="0.2">
      <c r="A134" s="22" t="s">
        <v>395</v>
      </c>
      <c r="B134" s="15" t="s">
        <v>396</v>
      </c>
      <c r="C134" s="14" t="s">
        <v>31</v>
      </c>
      <c r="D134" s="14" t="s">
        <v>397</v>
      </c>
      <c r="E134" s="16" t="s">
        <v>394</v>
      </c>
      <c r="F134" s="15">
        <v>1</v>
      </c>
      <c r="G134" s="17">
        <v>30.09</v>
      </c>
      <c r="H134" s="17">
        <f t="shared" si="18"/>
        <v>37.57</v>
      </c>
      <c r="I134" s="17">
        <f t="shared" si="19"/>
        <v>37.57</v>
      </c>
      <c r="J134" s="23">
        <f t="shared" si="20"/>
        <v>2.8493352300688794E-5</v>
      </c>
    </row>
    <row r="135" spans="1:10" ht="24" customHeight="1" x14ac:dyDescent="0.2">
      <c r="A135" s="22" t="s">
        <v>398</v>
      </c>
      <c r="B135" s="15" t="s">
        <v>399</v>
      </c>
      <c r="C135" s="14" t="s">
        <v>31</v>
      </c>
      <c r="D135" s="14" t="s">
        <v>400</v>
      </c>
      <c r="E135" s="16" t="s">
        <v>394</v>
      </c>
      <c r="F135" s="15">
        <v>1</v>
      </c>
      <c r="G135" s="17">
        <v>30.17</v>
      </c>
      <c r="H135" s="17">
        <f t="shared" si="18"/>
        <v>37.67</v>
      </c>
      <c r="I135" s="17">
        <f t="shared" si="19"/>
        <v>37.67</v>
      </c>
      <c r="J135" s="23">
        <f t="shared" si="20"/>
        <v>2.8569193004177453E-5</v>
      </c>
    </row>
    <row r="136" spans="1:10" ht="26.1" customHeight="1" x14ac:dyDescent="0.2">
      <c r="A136" s="22" t="s">
        <v>401</v>
      </c>
      <c r="B136" s="15" t="s">
        <v>402</v>
      </c>
      <c r="C136" s="14" t="s">
        <v>31</v>
      </c>
      <c r="D136" s="14" t="s">
        <v>403</v>
      </c>
      <c r="E136" s="16" t="s">
        <v>71</v>
      </c>
      <c r="F136" s="15">
        <v>10</v>
      </c>
      <c r="G136" s="17">
        <v>36.92</v>
      </c>
      <c r="H136" s="17">
        <f t="shared" si="18"/>
        <v>46.09</v>
      </c>
      <c r="I136" s="17">
        <f t="shared" si="19"/>
        <v>460.9</v>
      </c>
      <c r="J136" s="23">
        <f t="shared" si="20"/>
        <v>3.4954980237922447E-4</v>
      </c>
    </row>
    <row r="137" spans="1:10" ht="26.1" customHeight="1" x14ac:dyDescent="0.2">
      <c r="A137" s="22" t="s">
        <v>404</v>
      </c>
      <c r="B137" s="15" t="s">
        <v>405</v>
      </c>
      <c r="C137" s="14" t="s">
        <v>31</v>
      </c>
      <c r="D137" s="14" t="s">
        <v>406</v>
      </c>
      <c r="E137" s="16" t="s">
        <v>71</v>
      </c>
      <c r="F137" s="15">
        <v>20</v>
      </c>
      <c r="G137" s="17">
        <v>43.04</v>
      </c>
      <c r="H137" s="17">
        <f t="shared" si="18"/>
        <v>53.73</v>
      </c>
      <c r="I137" s="17">
        <f t="shared" si="19"/>
        <v>1074.5999999999999</v>
      </c>
      <c r="J137" s="23">
        <f t="shared" si="20"/>
        <v>8.1498419968911837E-4</v>
      </c>
    </row>
    <row r="138" spans="1:10" ht="51.95" customHeight="1" x14ac:dyDescent="0.2">
      <c r="A138" s="22" t="s">
        <v>407</v>
      </c>
      <c r="B138" s="15" t="s">
        <v>408</v>
      </c>
      <c r="C138" s="14" t="s">
        <v>17</v>
      </c>
      <c r="D138" s="14" t="s">
        <v>409</v>
      </c>
      <c r="E138" s="16" t="s">
        <v>71</v>
      </c>
      <c r="F138" s="15">
        <v>20</v>
      </c>
      <c r="G138" s="17">
        <v>60.05</v>
      </c>
      <c r="H138" s="17">
        <f t="shared" si="18"/>
        <v>74.97</v>
      </c>
      <c r="I138" s="17">
        <f t="shared" si="19"/>
        <v>1499.4</v>
      </c>
      <c r="J138" s="23">
        <f t="shared" si="20"/>
        <v>1.1371555081089375E-3</v>
      </c>
    </row>
    <row r="139" spans="1:10" ht="51.95" customHeight="1" x14ac:dyDescent="0.2">
      <c r="A139" s="22" t="s">
        <v>410</v>
      </c>
      <c r="B139" s="15" t="s">
        <v>411</v>
      </c>
      <c r="C139" s="14" t="s">
        <v>17</v>
      </c>
      <c r="D139" s="14" t="s">
        <v>412</v>
      </c>
      <c r="E139" s="16" t="s">
        <v>71</v>
      </c>
      <c r="F139" s="15">
        <v>15</v>
      </c>
      <c r="G139" s="17">
        <v>28.5</v>
      </c>
      <c r="H139" s="17">
        <f t="shared" si="18"/>
        <v>35.58</v>
      </c>
      <c r="I139" s="17">
        <f t="shared" si="19"/>
        <v>533.70000000000005</v>
      </c>
      <c r="J139" s="23">
        <f t="shared" si="20"/>
        <v>4.0476183451896756E-4</v>
      </c>
    </row>
    <row r="140" spans="1:10" ht="51.95" customHeight="1" x14ac:dyDescent="0.2">
      <c r="A140" s="22" t="s">
        <v>413</v>
      </c>
      <c r="B140" s="15" t="s">
        <v>414</v>
      </c>
      <c r="C140" s="14" t="s">
        <v>17</v>
      </c>
      <c r="D140" s="14" t="s">
        <v>415</v>
      </c>
      <c r="E140" s="16" t="s">
        <v>71</v>
      </c>
      <c r="F140" s="15">
        <v>15</v>
      </c>
      <c r="G140" s="17">
        <v>47.26</v>
      </c>
      <c r="H140" s="17">
        <f t="shared" si="18"/>
        <v>59</v>
      </c>
      <c r="I140" s="17">
        <f t="shared" si="19"/>
        <v>885</v>
      </c>
      <c r="J140" s="23">
        <f t="shared" si="20"/>
        <v>6.7119022587462294E-4</v>
      </c>
    </row>
    <row r="141" spans="1:10" ht="51.95" customHeight="1" x14ac:dyDescent="0.2">
      <c r="A141" s="22" t="s">
        <v>416</v>
      </c>
      <c r="B141" s="15" t="s">
        <v>417</v>
      </c>
      <c r="C141" s="14" t="s">
        <v>17</v>
      </c>
      <c r="D141" s="14" t="s">
        <v>418</v>
      </c>
      <c r="E141" s="16" t="s">
        <v>71</v>
      </c>
      <c r="F141" s="15">
        <v>35</v>
      </c>
      <c r="G141" s="17">
        <v>73.349999999999994</v>
      </c>
      <c r="H141" s="17">
        <f t="shared" si="18"/>
        <v>91.58</v>
      </c>
      <c r="I141" s="17">
        <f t="shared" si="19"/>
        <v>3205.3</v>
      </c>
      <c r="J141" s="23">
        <f t="shared" si="20"/>
        <v>2.4309220689219535E-3</v>
      </c>
    </row>
    <row r="142" spans="1:10" ht="24" customHeight="1" x14ac:dyDescent="0.2">
      <c r="A142" s="22" t="s">
        <v>419</v>
      </c>
      <c r="B142" s="15" t="s">
        <v>420</v>
      </c>
      <c r="C142" s="14" t="s">
        <v>31</v>
      </c>
      <c r="D142" s="14" t="s">
        <v>421</v>
      </c>
      <c r="E142" s="16" t="s">
        <v>71</v>
      </c>
      <c r="F142" s="15">
        <v>25</v>
      </c>
      <c r="G142" s="17">
        <v>177.45</v>
      </c>
      <c r="H142" s="17">
        <f t="shared" si="18"/>
        <v>221.56</v>
      </c>
      <c r="I142" s="17">
        <f t="shared" si="19"/>
        <v>5539</v>
      </c>
      <c r="J142" s="23">
        <f t="shared" si="20"/>
        <v>4.2008165662367645E-3</v>
      </c>
    </row>
    <row r="143" spans="1:10" ht="24" customHeight="1" x14ac:dyDescent="0.2">
      <c r="A143" s="22" t="s">
        <v>422</v>
      </c>
      <c r="B143" s="15" t="s">
        <v>423</v>
      </c>
      <c r="C143" s="14" t="s">
        <v>31</v>
      </c>
      <c r="D143" s="14" t="s">
        <v>424</v>
      </c>
      <c r="E143" s="16" t="s">
        <v>14</v>
      </c>
      <c r="F143" s="15">
        <v>20</v>
      </c>
      <c r="G143" s="17">
        <v>123.2</v>
      </c>
      <c r="H143" s="17">
        <f t="shared" si="18"/>
        <v>153.82</v>
      </c>
      <c r="I143" s="17">
        <f t="shared" si="19"/>
        <v>3076.4</v>
      </c>
      <c r="J143" s="23">
        <f t="shared" si="20"/>
        <v>2.3331634021250733E-3</v>
      </c>
    </row>
    <row r="144" spans="1:10" ht="24" customHeight="1" x14ac:dyDescent="0.2">
      <c r="A144" s="22" t="s">
        <v>425</v>
      </c>
      <c r="B144" s="15" t="s">
        <v>426</v>
      </c>
      <c r="C144" s="14" t="s">
        <v>31</v>
      </c>
      <c r="D144" s="14" t="s">
        <v>427</v>
      </c>
      <c r="E144" s="16" t="s">
        <v>71</v>
      </c>
      <c r="F144" s="15">
        <v>25</v>
      </c>
      <c r="G144" s="17">
        <v>162.03</v>
      </c>
      <c r="H144" s="17">
        <f t="shared" si="18"/>
        <v>202.31</v>
      </c>
      <c r="I144" s="17">
        <f t="shared" si="19"/>
        <v>5057.75</v>
      </c>
      <c r="J144" s="23">
        <f t="shared" si="20"/>
        <v>3.8358331806975978E-3</v>
      </c>
    </row>
    <row r="145" spans="1:10" ht="39" customHeight="1" x14ac:dyDescent="0.2">
      <c r="A145" s="22" t="s">
        <v>428</v>
      </c>
      <c r="B145" s="15" t="s">
        <v>429</v>
      </c>
      <c r="C145" s="14" t="s">
        <v>12</v>
      </c>
      <c r="D145" s="14" t="s">
        <v>430</v>
      </c>
      <c r="E145" s="16" t="s">
        <v>14</v>
      </c>
      <c r="F145" s="15">
        <v>4</v>
      </c>
      <c r="G145" s="17">
        <v>2708.01</v>
      </c>
      <c r="H145" s="17">
        <f t="shared" si="18"/>
        <v>3381.22</v>
      </c>
      <c r="I145" s="17">
        <f t="shared" si="19"/>
        <v>13524.88</v>
      </c>
      <c r="J145" s="23">
        <f t="shared" si="20"/>
        <v>1.0257364137996801E-2</v>
      </c>
    </row>
    <row r="146" spans="1:10" ht="39" customHeight="1" x14ac:dyDescent="0.2">
      <c r="A146" s="22" t="s">
        <v>431</v>
      </c>
      <c r="B146" s="15" t="s">
        <v>432</v>
      </c>
      <c r="C146" s="14" t="s">
        <v>12</v>
      </c>
      <c r="D146" s="14" t="s">
        <v>433</v>
      </c>
      <c r="E146" s="16" t="s">
        <v>14</v>
      </c>
      <c r="F146" s="15">
        <v>2</v>
      </c>
      <c r="G146" s="17">
        <v>13501.96</v>
      </c>
      <c r="H146" s="17">
        <f t="shared" si="18"/>
        <v>16858.54</v>
      </c>
      <c r="I146" s="17">
        <f t="shared" si="19"/>
        <v>33717.08</v>
      </c>
      <c r="J146" s="23">
        <f t="shared" si="20"/>
        <v>2.5571270667833594E-2</v>
      </c>
    </row>
    <row r="147" spans="1:10" ht="39" customHeight="1" x14ac:dyDescent="0.2">
      <c r="A147" s="22" t="s">
        <v>434</v>
      </c>
      <c r="B147" s="15" t="s">
        <v>435</v>
      </c>
      <c r="C147" s="14" t="s">
        <v>12</v>
      </c>
      <c r="D147" s="14" t="s">
        <v>436</v>
      </c>
      <c r="E147" s="16" t="s">
        <v>14</v>
      </c>
      <c r="F147" s="15">
        <v>1</v>
      </c>
      <c r="G147" s="17">
        <v>58677.95</v>
      </c>
      <c r="H147" s="17">
        <f t="shared" si="18"/>
        <v>73265.279999999999</v>
      </c>
      <c r="I147" s="17">
        <f t="shared" si="19"/>
        <v>73265.279999999999</v>
      </c>
      <c r="J147" s="23">
        <f t="shared" si="20"/>
        <v>5.5564903764935017E-2</v>
      </c>
    </row>
    <row r="148" spans="1:10" ht="26.1" customHeight="1" x14ac:dyDescent="0.2">
      <c r="A148" s="22" t="s">
        <v>437</v>
      </c>
      <c r="B148" s="15" t="s">
        <v>438</v>
      </c>
      <c r="C148" s="14" t="s">
        <v>12</v>
      </c>
      <c r="D148" s="14" t="s">
        <v>439</v>
      </c>
      <c r="E148" s="16" t="s">
        <v>14</v>
      </c>
      <c r="F148" s="15">
        <v>4</v>
      </c>
      <c r="G148" s="17">
        <v>1075.99</v>
      </c>
      <c r="H148" s="17">
        <f t="shared" si="18"/>
        <v>1343.48</v>
      </c>
      <c r="I148" s="17">
        <f t="shared" si="19"/>
        <v>5373.92</v>
      </c>
      <c r="J148" s="23">
        <f t="shared" si="20"/>
        <v>4.0756187329176879E-3</v>
      </c>
    </row>
    <row r="149" spans="1:10" ht="39" customHeight="1" x14ac:dyDescent="0.2">
      <c r="A149" s="22" t="s">
        <v>440</v>
      </c>
      <c r="B149" s="15" t="s">
        <v>441</v>
      </c>
      <c r="C149" s="14" t="s">
        <v>12</v>
      </c>
      <c r="D149" s="14" t="s">
        <v>442</v>
      </c>
      <c r="E149" s="16" t="s">
        <v>14</v>
      </c>
      <c r="F149" s="15">
        <v>1</v>
      </c>
      <c r="G149" s="17">
        <v>31007.18</v>
      </c>
      <c r="H149" s="17">
        <f t="shared" si="18"/>
        <v>38715.56</v>
      </c>
      <c r="I149" s="17">
        <f t="shared" si="19"/>
        <v>38715.56</v>
      </c>
      <c r="J149" s="23">
        <f t="shared" si="20"/>
        <v>2.9362153063573461E-2</v>
      </c>
    </row>
    <row r="150" spans="1:10" ht="51.95" customHeight="1" x14ac:dyDescent="0.2">
      <c r="A150" s="22" t="s">
        <v>443</v>
      </c>
      <c r="B150" s="15" t="s">
        <v>444</v>
      </c>
      <c r="C150" s="14" t="s">
        <v>12</v>
      </c>
      <c r="D150" s="14" t="s">
        <v>445</v>
      </c>
      <c r="E150" s="16" t="s">
        <v>14</v>
      </c>
      <c r="F150" s="15">
        <v>1</v>
      </c>
      <c r="G150" s="17">
        <v>34957.18</v>
      </c>
      <c r="H150" s="17">
        <f t="shared" si="18"/>
        <v>43647.53</v>
      </c>
      <c r="I150" s="17">
        <f t="shared" si="19"/>
        <v>43647.53</v>
      </c>
      <c r="J150" s="23">
        <f t="shared" si="20"/>
        <v>3.3102593807423024E-2</v>
      </c>
    </row>
    <row r="151" spans="1:10" ht="39" customHeight="1" x14ac:dyDescent="0.2">
      <c r="A151" s="22" t="s">
        <v>446</v>
      </c>
      <c r="B151" s="15" t="s">
        <v>447</v>
      </c>
      <c r="C151" s="14" t="s">
        <v>12</v>
      </c>
      <c r="D151" s="14" t="s">
        <v>448</v>
      </c>
      <c r="E151" s="16" t="s">
        <v>14</v>
      </c>
      <c r="F151" s="15">
        <v>1</v>
      </c>
      <c r="G151" s="17">
        <v>22361.71</v>
      </c>
      <c r="H151" s="17">
        <f t="shared" si="18"/>
        <v>27920.83</v>
      </c>
      <c r="I151" s="17">
        <f t="shared" si="19"/>
        <v>27920.83</v>
      </c>
      <c r="J151" s="23">
        <f t="shared" si="20"/>
        <v>2.1175353891872258E-2</v>
      </c>
    </row>
    <row r="152" spans="1:10" ht="39" customHeight="1" x14ac:dyDescent="0.2">
      <c r="A152" s="22" t="s">
        <v>449</v>
      </c>
      <c r="B152" s="15" t="s">
        <v>450</v>
      </c>
      <c r="C152" s="14" t="s">
        <v>12</v>
      </c>
      <c r="D152" s="14" t="s">
        <v>451</v>
      </c>
      <c r="E152" s="16" t="s">
        <v>14</v>
      </c>
      <c r="F152" s="15">
        <v>1</v>
      </c>
      <c r="G152" s="17">
        <v>11971.71</v>
      </c>
      <c r="H152" s="17">
        <f t="shared" si="18"/>
        <v>14947.87</v>
      </c>
      <c r="I152" s="17">
        <f t="shared" si="19"/>
        <v>14947.87</v>
      </c>
      <c r="J152" s="23">
        <f t="shared" si="20"/>
        <v>1.1336569764570056E-2</v>
      </c>
    </row>
    <row r="153" spans="1:10" ht="39" customHeight="1" x14ac:dyDescent="0.2">
      <c r="A153" s="22" t="s">
        <v>452</v>
      </c>
      <c r="B153" s="15" t="s">
        <v>453</v>
      </c>
      <c r="C153" s="14" t="s">
        <v>12</v>
      </c>
      <c r="D153" s="14" t="s">
        <v>454</v>
      </c>
      <c r="E153" s="16" t="s">
        <v>14</v>
      </c>
      <c r="F153" s="15">
        <v>1</v>
      </c>
      <c r="G153" s="17">
        <v>18376.71</v>
      </c>
      <c r="H153" s="17">
        <f t="shared" si="18"/>
        <v>22945.16</v>
      </c>
      <c r="I153" s="17">
        <f t="shared" si="19"/>
        <v>22945.16</v>
      </c>
      <c r="J153" s="23">
        <f t="shared" si="20"/>
        <v>1.7401770760598151E-2</v>
      </c>
    </row>
    <row r="154" spans="1:10" ht="39" customHeight="1" x14ac:dyDescent="0.2">
      <c r="A154" s="22" t="s">
        <v>455</v>
      </c>
      <c r="B154" s="15" t="s">
        <v>456</v>
      </c>
      <c r="C154" s="14" t="s">
        <v>12</v>
      </c>
      <c r="D154" s="14" t="s">
        <v>457</v>
      </c>
      <c r="E154" s="16" t="s">
        <v>14</v>
      </c>
      <c r="F154" s="15">
        <v>1</v>
      </c>
      <c r="G154" s="17">
        <v>3177.18</v>
      </c>
      <c r="H154" s="17">
        <f t="shared" si="18"/>
        <v>3967.02</v>
      </c>
      <c r="I154" s="17">
        <f t="shared" si="19"/>
        <v>3967.02</v>
      </c>
      <c r="J154" s="23">
        <f t="shared" si="20"/>
        <v>3.008615875535759E-3</v>
      </c>
    </row>
    <row r="155" spans="1:10" ht="51.95" customHeight="1" x14ac:dyDescent="0.2">
      <c r="A155" s="22" t="s">
        <v>458</v>
      </c>
      <c r="B155" s="15" t="s">
        <v>459</v>
      </c>
      <c r="C155" s="14" t="s">
        <v>12</v>
      </c>
      <c r="D155" s="14" t="s">
        <v>460</v>
      </c>
      <c r="E155" s="16" t="s">
        <v>14</v>
      </c>
      <c r="F155" s="15">
        <v>8</v>
      </c>
      <c r="G155" s="17">
        <v>1061.51</v>
      </c>
      <c r="H155" s="17">
        <f t="shared" si="18"/>
        <v>1325.4</v>
      </c>
      <c r="I155" s="17">
        <f t="shared" si="19"/>
        <v>10603.2</v>
      </c>
      <c r="J155" s="23">
        <f t="shared" si="20"/>
        <v>8.0415414723093801E-3</v>
      </c>
    </row>
    <row r="156" spans="1:10" ht="51.95" customHeight="1" x14ac:dyDescent="0.2">
      <c r="A156" s="22" t="s">
        <v>461</v>
      </c>
      <c r="B156" s="15" t="s">
        <v>462</v>
      </c>
      <c r="C156" s="14" t="s">
        <v>12</v>
      </c>
      <c r="D156" s="14" t="s">
        <v>463</v>
      </c>
      <c r="E156" s="16" t="s">
        <v>14</v>
      </c>
      <c r="F156" s="15">
        <v>2</v>
      </c>
      <c r="G156" s="17">
        <v>462.51</v>
      </c>
      <c r="H156" s="17">
        <f t="shared" si="18"/>
        <v>577.48</v>
      </c>
      <c r="I156" s="17">
        <f t="shared" si="19"/>
        <v>1154.96</v>
      </c>
      <c r="J156" s="23">
        <f t="shared" si="20"/>
        <v>8.7592978901260396E-4</v>
      </c>
    </row>
    <row r="157" spans="1:10" ht="51.95" customHeight="1" x14ac:dyDescent="0.2">
      <c r="A157" s="22" t="s">
        <v>464</v>
      </c>
      <c r="B157" s="15" t="s">
        <v>465</v>
      </c>
      <c r="C157" s="14" t="s">
        <v>12</v>
      </c>
      <c r="D157" s="14" t="s">
        <v>466</v>
      </c>
      <c r="E157" s="16" t="s">
        <v>14</v>
      </c>
      <c r="F157" s="15">
        <v>2</v>
      </c>
      <c r="G157" s="17">
        <v>602.51</v>
      </c>
      <c r="H157" s="17">
        <f t="shared" si="18"/>
        <v>752.29</v>
      </c>
      <c r="I157" s="17">
        <f t="shared" si="19"/>
        <v>1504.58</v>
      </c>
      <c r="J157" s="23">
        <f t="shared" si="20"/>
        <v>1.1410840565496498E-3</v>
      </c>
    </row>
    <row r="158" spans="1:10" ht="51.95" customHeight="1" x14ac:dyDescent="0.2">
      <c r="A158" s="22" t="s">
        <v>467</v>
      </c>
      <c r="B158" s="15" t="s">
        <v>468</v>
      </c>
      <c r="C158" s="14" t="s">
        <v>12</v>
      </c>
      <c r="D158" s="14" t="s">
        <v>469</v>
      </c>
      <c r="E158" s="16" t="s">
        <v>14</v>
      </c>
      <c r="F158" s="15">
        <v>8</v>
      </c>
      <c r="G158" s="17">
        <v>662.51</v>
      </c>
      <c r="H158" s="17">
        <f t="shared" si="18"/>
        <v>827.2</v>
      </c>
      <c r="I158" s="17">
        <f t="shared" si="19"/>
        <v>6617.6</v>
      </c>
      <c r="J158" s="23">
        <f t="shared" si="20"/>
        <v>5.0188343940654294E-3</v>
      </c>
    </row>
    <row r="159" spans="1:10" ht="51.95" customHeight="1" x14ac:dyDescent="0.2">
      <c r="A159" s="22" t="s">
        <v>470</v>
      </c>
      <c r="B159" s="15" t="s">
        <v>471</v>
      </c>
      <c r="C159" s="14" t="s">
        <v>12</v>
      </c>
      <c r="D159" s="14" t="s">
        <v>472</v>
      </c>
      <c r="E159" s="16" t="s">
        <v>14</v>
      </c>
      <c r="F159" s="15">
        <v>1</v>
      </c>
      <c r="G159" s="17">
        <v>1046.0899999999999</v>
      </c>
      <c r="H159" s="17">
        <f t="shared" si="18"/>
        <v>1306.1400000000001</v>
      </c>
      <c r="I159" s="17">
        <f t="shared" si="19"/>
        <v>1306.1400000000001</v>
      </c>
      <c r="J159" s="23">
        <f t="shared" si="20"/>
        <v>9.9058576454675706E-4</v>
      </c>
    </row>
    <row r="160" spans="1:10" ht="51.95" customHeight="1" x14ac:dyDescent="0.2">
      <c r="A160" s="22" t="s">
        <v>473</v>
      </c>
      <c r="B160" s="15" t="s">
        <v>474</v>
      </c>
      <c r="C160" s="14" t="s">
        <v>12</v>
      </c>
      <c r="D160" s="14" t="s">
        <v>475</v>
      </c>
      <c r="E160" s="16" t="s">
        <v>14</v>
      </c>
      <c r="F160" s="15">
        <v>1</v>
      </c>
      <c r="G160" s="17">
        <v>1141.0899999999999</v>
      </c>
      <c r="H160" s="17">
        <f t="shared" si="18"/>
        <v>1424.76</v>
      </c>
      <c r="I160" s="17">
        <f t="shared" si="19"/>
        <v>1424.76</v>
      </c>
      <c r="J160" s="23">
        <f t="shared" si="20"/>
        <v>1.0805480070250032E-3</v>
      </c>
    </row>
    <row r="161" spans="1:10" ht="51.95" customHeight="1" x14ac:dyDescent="0.2">
      <c r="A161" s="22" t="s">
        <v>476</v>
      </c>
      <c r="B161" s="15" t="s">
        <v>477</v>
      </c>
      <c r="C161" s="14" t="s">
        <v>12</v>
      </c>
      <c r="D161" s="14" t="s">
        <v>478</v>
      </c>
      <c r="E161" s="16" t="s">
        <v>14</v>
      </c>
      <c r="F161" s="15">
        <v>4</v>
      </c>
      <c r="G161" s="17">
        <v>155.86000000000001</v>
      </c>
      <c r="H161" s="17">
        <f t="shared" si="18"/>
        <v>194.6</v>
      </c>
      <c r="I161" s="17">
        <f t="shared" si="19"/>
        <v>778.4</v>
      </c>
      <c r="J161" s="23">
        <f t="shared" si="20"/>
        <v>5.9034403595571347E-4</v>
      </c>
    </row>
    <row r="162" spans="1:10" ht="51.95" customHeight="1" x14ac:dyDescent="0.2">
      <c r="A162" s="22" t="s">
        <v>479</v>
      </c>
      <c r="B162" s="15" t="s">
        <v>480</v>
      </c>
      <c r="C162" s="14" t="s">
        <v>12</v>
      </c>
      <c r="D162" s="14" t="s">
        <v>481</v>
      </c>
      <c r="E162" s="16" t="s">
        <v>14</v>
      </c>
      <c r="F162" s="15">
        <v>10</v>
      </c>
      <c r="G162" s="17">
        <v>183.86</v>
      </c>
      <c r="H162" s="17">
        <f t="shared" si="18"/>
        <v>229.56</v>
      </c>
      <c r="I162" s="17">
        <f t="shared" si="19"/>
        <v>2295.6</v>
      </c>
      <c r="J162" s="23">
        <f t="shared" si="20"/>
        <v>1.7409991892856319E-3</v>
      </c>
    </row>
    <row r="163" spans="1:10" ht="51.95" customHeight="1" x14ac:dyDescent="0.2">
      <c r="A163" s="22" t="s">
        <v>482</v>
      </c>
      <c r="B163" s="15" t="s">
        <v>483</v>
      </c>
      <c r="C163" s="14" t="s">
        <v>12</v>
      </c>
      <c r="D163" s="14" t="s">
        <v>484</v>
      </c>
      <c r="E163" s="16" t="s">
        <v>14</v>
      </c>
      <c r="F163" s="15">
        <v>3</v>
      </c>
      <c r="G163" s="17">
        <v>789.12</v>
      </c>
      <c r="H163" s="17">
        <f t="shared" si="18"/>
        <v>985.29</v>
      </c>
      <c r="I163" s="17">
        <f t="shared" si="19"/>
        <v>2955.87</v>
      </c>
      <c r="J163" s="23">
        <f t="shared" si="20"/>
        <v>2.2417526022101937E-3</v>
      </c>
    </row>
    <row r="164" spans="1:10" ht="51.95" customHeight="1" x14ac:dyDescent="0.2">
      <c r="A164" s="22" t="s">
        <v>485</v>
      </c>
      <c r="B164" s="15" t="s">
        <v>486</v>
      </c>
      <c r="C164" s="14" t="s">
        <v>12</v>
      </c>
      <c r="D164" s="14" t="s">
        <v>487</v>
      </c>
      <c r="E164" s="16" t="s">
        <v>14</v>
      </c>
      <c r="F164" s="15">
        <v>1</v>
      </c>
      <c r="G164" s="17">
        <v>815.9</v>
      </c>
      <c r="H164" s="17">
        <f t="shared" si="18"/>
        <v>1018.73</v>
      </c>
      <c r="I164" s="17">
        <f t="shared" si="19"/>
        <v>1018.73</v>
      </c>
      <c r="J164" s="23">
        <f t="shared" si="20"/>
        <v>7.7261199865000523E-4</v>
      </c>
    </row>
    <row r="165" spans="1:10" ht="51.95" customHeight="1" x14ac:dyDescent="0.2">
      <c r="A165" s="22" t="s">
        <v>488</v>
      </c>
      <c r="B165" s="15" t="s">
        <v>489</v>
      </c>
      <c r="C165" s="14" t="s">
        <v>12</v>
      </c>
      <c r="D165" s="14" t="s">
        <v>490</v>
      </c>
      <c r="E165" s="16" t="s">
        <v>14</v>
      </c>
      <c r="F165" s="15">
        <v>2</v>
      </c>
      <c r="G165" s="17">
        <v>392.51</v>
      </c>
      <c r="H165" s="17">
        <f t="shared" si="18"/>
        <v>490.08</v>
      </c>
      <c r="I165" s="17">
        <f t="shared" si="19"/>
        <v>980.16</v>
      </c>
      <c r="J165" s="23">
        <f t="shared" si="20"/>
        <v>7.433602393144298E-4</v>
      </c>
    </row>
    <row r="166" spans="1:10" ht="51.95" customHeight="1" x14ac:dyDescent="0.2">
      <c r="A166" s="22" t="s">
        <v>491</v>
      </c>
      <c r="B166" s="15" t="s">
        <v>492</v>
      </c>
      <c r="C166" s="14" t="s">
        <v>12</v>
      </c>
      <c r="D166" s="14" t="s">
        <v>493</v>
      </c>
      <c r="E166" s="16" t="s">
        <v>14</v>
      </c>
      <c r="F166" s="15">
        <v>2</v>
      </c>
      <c r="G166" s="17">
        <v>567.51</v>
      </c>
      <c r="H166" s="17">
        <f t="shared" si="18"/>
        <v>708.59</v>
      </c>
      <c r="I166" s="17">
        <f t="shared" si="19"/>
        <v>1417.18</v>
      </c>
      <c r="J166" s="23">
        <f t="shared" si="20"/>
        <v>1.0747992817005628E-3</v>
      </c>
    </row>
    <row r="167" spans="1:10" ht="26.1" customHeight="1" x14ac:dyDescent="0.2">
      <c r="A167" s="22" t="s">
        <v>494</v>
      </c>
      <c r="B167" s="15" t="s">
        <v>495</v>
      </c>
      <c r="C167" s="14" t="s">
        <v>12</v>
      </c>
      <c r="D167" s="14" t="s">
        <v>496</v>
      </c>
      <c r="E167" s="16" t="s">
        <v>14</v>
      </c>
      <c r="F167" s="15">
        <v>2</v>
      </c>
      <c r="G167" s="17">
        <v>586.09</v>
      </c>
      <c r="H167" s="17">
        <f t="shared" si="18"/>
        <v>731.79</v>
      </c>
      <c r="I167" s="17">
        <f t="shared" si="19"/>
        <v>1463.58</v>
      </c>
      <c r="J167" s="23">
        <f t="shared" si="20"/>
        <v>1.1099893681193E-3</v>
      </c>
    </row>
    <row r="168" spans="1:10" ht="26.1" customHeight="1" x14ac:dyDescent="0.2">
      <c r="A168" s="22" t="s">
        <v>497</v>
      </c>
      <c r="B168" s="15" t="s">
        <v>498</v>
      </c>
      <c r="C168" s="14" t="s">
        <v>12</v>
      </c>
      <c r="D168" s="14" t="s">
        <v>499</v>
      </c>
      <c r="E168" s="16" t="s">
        <v>14</v>
      </c>
      <c r="F168" s="15">
        <v>1</v>
      </c>
      <c r="G168" s="17">
        <v>696.09</v>
      </c>
      <c r="H168" s="17">
        <f t="shared" si="18"/>
        <v>869.13</v>
      </c>
      <c r="I168" s="17">
        <f t="shared" si="19"/>
        <v>869.13</v>
      </c>
      <c r="J168" s="23">
        <f t="shared" si="20"/>
        <v>6.5915430623097288E-4</v>
      </c>
    </row>
    <row r="169" spans="1:10" ht="26.1" customHeight="1" x14ac:dyDescent="0.2">
      <c r="A169" s="22" t="s">
        <v>500</v>
      </c>
      <c r="B169" s="15" t="s">
        <v>501</v>
      </c>
      <c r="C169" s="14" t="s">
        <v>12</v>
      </c>
      <c r="D169" s="14" t="s">
        <v>502</v>
      </c>
      <c r="E169" s="16" t="s">
        <v>14</v>
      </c>
      <c r="F169" s="15">
        <v>1</v>
      </c>
      <c r="G169" s="17">
        <v>840.09</v>
      </c>
      <c r="H169" s="17">
        <f t="shared" si="18"/>
        <v>1048.93</v>
      </c>
      <c r="I169" s="17">
        <f t="shared" si="19"/>
        <v>1048.93</v>
      </c>
      <c r="J169" s="23">
        <f t="shared" si="20"/>
        <v>7.9551589110357993E-4</v>
      </c>
    </row>
    <row r="170" spans="1:10" ht="51.95" customHeight="1" x14ac:dyDescent="0.2">
      <c r="A170" s="22" t="s">
        <v>503</v>
      </c>
      <c r="B170" s="15" t="s">
        <v>504</v>
      </c>
      <c r="C170" s="14" t="s">
        <v>12</v>
      </c>
      <c r="D170" s="14" t="s">
        <v>505</v>
      </c>
      <c r="E170" s="16" t="s">
        <v>71</v>
      </c>
      <c r="F170" s="15">
        <v>4</v>
      </c>
      <c r="G170" s="17">
        <v>286.73</v>
      </c>
      <c r="H170" s="17">
        <f t="shared" si="18"/>
        <v>358.01</v>
      </c>
      <c r="I170" s="17">
        <f t="shared" si="19"/>
        <v>1432.04</v>
      </c>
      <c r="J170" s="23">
        <f t="shared" si="20"/>
        <v>1.0860692102389773E-3</v>
      </c>
    </row>
    <row r="171" spans="1:10" ht="51.95" customHeight="1" x14ac:dyDescent="0.2">
      <c r="A171" s="22" t="s">
        <v>506</v>
      </c>
      <c r="B171" s="15" t="s">
        <v>507</v>
      </c>
      <c r="C171" s="14" t="s">
        <v>12</v>
      </c>
      <c r="D171" s="14" t="s">
        <v>508</v>
      </c>
      <c r="E171" s="16" t="s">
        <v>71</v>
      </c>
      <c r="F171" s="15">
        <v>6</v>
      </c>
      <c r="G171" s="17">
        <v>400.73</v>
      </c>
      <c r="H171" s="17">
        <f t="shared" si="18"/>
        <v>500.35</v>
      </c>
      <c r="I171" s="17">
        <f t="shared" si="19"/>
        <v>3002.1</v>
      </c>
      <c r="J171" s="23">
        <f t="shared" si="20"/>
        <v>2.2768137594330004E-3</v>
      </c>
    </row>
    <row r="172" spans="1:10" ht="51.95" customHeight="1" x14ac:dyDescent="0.2">
      <c r="A172" s="22" t="s">
        <v>509</v>
      </c>
      <c r="B172" s="15" t="s">
        <v>510</v>
      </c>
      <c r="C172" s="14" t="s">
        <v>12</v>
      </c>
      <c r="D172" s="14" t="s">
        <v>511</v>
      </c>
      <c r="E172" s="16" t="s">
        <v>71</v>
      </c>
      <c r="F172" s="15">
        <v>2</v>
      </c>
      <c r="G172" s="17">
        <v>526.73</v>
      </c>
      <c r="H172" s="17">
        <f t="shared" si="18"/>
        <v>657.67</v>
      </c>
      <c r="I172" s="17">
        <f t="shared" si="19"/>
        <v>1315.34</v>
      </c>
      <c r="J172" s="23">
        <f t="shared" si="20"/>
        <v>9.9756310926771351E-4</v>
      </c>
    </row>
    <row r="173" spans="1:10" ht="26.1" customHeight="1" x14ac:dyDescent="0.2">
      <c r="A173" s="22" t="s">
        <v>512</v>
      </c>
      <c r="B173" s="15" t="s">
        <v>513</v>
      </c>
      <c r="C173" s="14" t="s">
        <v>12</v>
      </c>
      <c r="D173" s="14" t="s">
        <v>514</v>
      </c>
      <c r="E173" s="16" t="s">
        <v>14</v>
      </c>
      <c r="F173" s="15">
        <v>15</v>
      </c>
      <c r="G173" s="17">
        <v>331.09</v>
      </c>
      <c r="H173" s="17">
        <f t="shared" si="18"/>
        <v>413.39</v>
      </c>
      <c r="I173" s="17">
        <f t="shared" si="19"/>
        <v>6200.85</v>
      </c>
      <c r="J173" s="23">
        <f t="shared" si="20"/>
        <v>4.7027682622764475E-3</v>
      </c>
    </row>
    <row r="174" spans="1:10" ht="51.95" customHeight="1" x14ac:dyDescent="0.2">
      <c r="A174" s="22" t="s">
        <v>515</v>
      </c>
      <c r="B174" s="15" t="s">
        <v>516</v>
      </c>
      <c r="C174" s="14" t="s">
        <v>12</v>
      </c>
      <c r="D174" s="14" t="s">
        <v>517</v>
      </c>
      <c r="E174" s="16" t="s">
        <v>71</v>
      </c>
      <c r="F174" s="15">
        <v>8</v>
      </c>
      <c r="G174" s="17">
        <v>121.61</v>
      </c>
      <c r="H174" s="17">
        <f t="shared" si="18"/>
        <v>151.84</v>
      </c>
      <c r="I174" s="17">
        <f t="shared" si="19"/>
        <v>1214.72</v>
      </c>
      <c r="J174" s="23">
        <f t="shared" si="20"/>
        <v>9.2125219341742596E-4</v>
      </c>
    </row>
    <row r="175" spans="1:10" ht="24" customHeight="1" x14ac:dyDescent="0.2">
      <c r="A175" s="18" t="s">
        <v>518</v>
      </c>
      <c r="B175" s="7"/>
      <c r="C175" s="7"/>
      <c r="D175" s="7" t="s">
        <v>519</v>
      </c>
      <c r="E175" s="7"/>
      <c r="F175" s="8"/>
      <c r="G175" s="7"/>
      <c r="H175" s="7"/>
      <c r="I175" s="9">
        <v>85815.02</v>
      </c>
      <c r="J175" s="19">
        <f t="shared" si="20"/>
        <v>6.5082714866932526E-2</v>
      </c>
    </row>
    <row r="176" spans="1:10" ht="26.1" customHeight="1" x14ac:dyDescent="0.2">
      <c r="A176" s="18" t="s">
        <v>520</v>
      </c>
      <c r="B176" s="7"/>
      <c r="C176" s="7"/>
      <c r="D176" s="7" t="s">
        <v>521</v>
      </c>
      <c r="E176" s="7"/>
      <c r="F176" s="8"/>
      <c r="G176" s="7"/>
      <c r="H176" s="7"/>
      <c r="I176" s="9">
        <v>2151.04</v>
      </c>
      <c r="J176" s="19">
        <f t="shared" si="20"/>
        <v>1.6313638683224281E-3</v>
      </c>
    </row>
    <row r="177" spans="1:10" ht="51.95" customHeight="1" x14ac:dyDescent="0.2">
      <c r="A177" s="20" t="s">
        <v>522</v>
      </c>
      <c r="B177" s="11" t="s">
        <v>523</v>
      </c>
      <c r="C177" s="10" t="s">
        <v>17</v>
      </c>
      <c r="D177" s="10" t="s">
        <v>524</v>
      </c>
      <c r="E177" s="12" t="s">
        <v>14</v>
      </c>
      <c r="F177" s="11">
        <v>20</v>
      </c>
      <c r="G177" s="13">
        <v>28.91</v>
      </c>
      <c r="H177" s="13">
        <f>TRUNC(G177 * (1 + 24.86 / 100), 2)</f>
        <v>36.090000000000003</v>
      </c>
      <c r="I177" s="13">
        <f>TRUNC(F177 * H177, 2)</f>
        <v>721.8</v>
      </c>
      <c r="J177" s="21">
        <f t="shared" si="20"/>
        <v>5.4741819778113309E-4</v>
      </c>
    </row>
    <row r="178" spans="1:10" ht="51.95" customHeight="1" x14ac:dyDescent="0.2">
      <c r="A178" s="20" t="s">
        <v>525</v>
      </c>
      <c r="B178" s="11" t="s">
        <v>526</v>
      </c>
      <c r="C178" s="10" t="s">
        <v>17</v>
      </c>
      <c r="D178" s="10" t="s">
        <v>527</v>
      </c>
      <c r="E178" s="12" t="s">
        <v>14</v>
      </c>
      <c r="F178" s="11">
        <v>8</v>
      </c>
      <c r="G178" s="13">
        <v>46.61</v>
      </c>
      <c r="H178" s="13">
        <f>TRUNC(G178 * (1 + 24.86 / 100), 2)</f>
        <v>58.19</v>
      </c>
      <c r="I178" s="13">
        <f>TRUNC(F178 * H178, 2)</f>
        <v>465.52</v>
      </c>
      <c r="J178" s="21">
        <f t="shared" si="20"/>
        <v>3.5305364288040048E-4</v>
      </c>
    </row>
    <row r="179" spans="1:10" ht="39" customHeight="1" x14ac:dyDescent="0.2">
      <c r="A179" s="22" t="s">
        <v>528</v>
      </c>
      <c r="B179" s="15" t="s">
        <v>529</v>
      </c>
      <c r="C179" s="14" t="s">
        <v>17</v>
      </c>
      <c r="D179" s="14" t="s">
        <v>530</v>
      </c>
      <c r="E179" s="16" t="s">
        <v>14</v>
      </c>
      <c r="F179" s="15">
        <v>12</v>
      </c>
      <c r="G179" s="17">
        <v>23.35</v>
      </c>
      <c r="H179" s="17">
        <f>TRUNC(G179 * (1 + 24.86 / 100), 2)</f>
        <v>29.15</v>
      </c>
      <c r="I179" s="17">
        <f>TRUNC(F179 * H179, 2)</f>
        <v>349.8</v>
      </c>
      <c r="J179" s="23">
        <f t="shared" si="20"/>
        <v>2.6529078080332554E-4</v>
      </c>
    </row>
    <row r="180" spans="1:10" ht="39" customHeight="1" x14ac:dyDescent="0.2">
      <c r="A180" s="22" t="s">
        <v>531</v>
      </c>
      <c r="B180" s="15" t="s">
        <v>532</v>
      </c>
      <c r="C180" s="14" t="s">
        <v>89</v>
      </c>
      <c r="D180" s="14" t="s">
        <v>533</v>
      </c>
      <c r="E180" s="16" t="s">
        <v>278</v>
      </c>
      <c r="F180" s="15">
        <v>2</v>
      </c>
      <c r="G180" s="17">
        <v>234.73</v>
      </c>
      <c r="H180" s="17">
        <f>TRUNC(G180 * (1 + 24.86 / 100), 2)</f>
        <v>293.08</v>
      </c>
      <c r="I180" s="17">
        <f>TRUNC(F180 * H180, 2)</f>
        <v>586.16</v>
      </c>
      <c r="J180" s="23">
        <f t="shared" si="20"/>
        <v>4.4454786756911746E-4</v>
      </c>
    </row>
    <row r="181" spans="1:10" ht="26.1" customHeight="1" x14ac:dyDescent="0.2">
      <c r="A181" s="22" t="s">
        <v>534</v>
      </c>
      <c r="B181" s="15" t="s">
        <v>535</v>
      </c>
      <c r="C181" s="14" t="s">
        <v>31</v>
      </c>
      <c r="D181" s="14" t="s">
        <v>536</v>
      </c>
      <c r="E181" s="16" t="s">
        <v>14</v>
      </c>
      <c r="F181" s="15">
        <v>4</v>
      </c>
      <c r="G181" s="17">
        <v>5.56</v>
      </c>
      <c r="H181" s="17">
        <f>TRUNC(G181 * (1 + 24.86 / 100), 2)</f>
        <v>6.94</v>
      </c>
      <c r="I181" s="17">
        <f>TRUNC(F181 * H181, 2)</f>
        <v>27.76</v>
      </c>
      <c r="J181" s="23">
        <f t="shared" si="20"/>
        <v>2.1053379288451449E-5</v>
      </c>
    </row>
    <row r="182" spans="1:10" ht="24" customHeight="1" x14ac:dyDescent="0.2">
      <c r="A182" s="18" t="s">
        <v>537</v>
      </c>
      <c r="B182" s="7"/>
      <c r="C182" s="7"/>
      <c r="D182" s="7" t="s">
        <v>538</v>
      </c>
      <c r="E182" s="7"/>
      <c r="F182" s="8"/>
      <c r="G182" s="7"/>
      <c r="H182" s="7"/>
      <c r="I182" s="9">
        <v>7473.76</v>
      </c>
      <c r="J182" s="19">
        <f t="shared" si="20"/>
        <v>5.6681521610539229E-3</v>
      </c>
    </row>
    <row r="183" spans="1:10" ht="26.1" customHeight="1" x14ac:dyDescent="0.2">
      <c r="A183" s="22" t="s">
        <v>539</v>
      </c>
      <c r="B183" s="15" t="s">
        <v>540</v>
      </c>
      <c r="C183" s="14" t="s">
        <v>31</v>
      </c>
      <c r="D183" s="14" t="s">
        <v>541</v>
      </c>
      <c r="E183" s="16" t="s">
        <v>14</v>
      </c>
      <c r="F183" s="15">
        <v>8</v>
      </c>
      <c r="G183" s="17">
        <v>216.57</v>
      </c>
      <c r="H183" s="17">
        <f>TRUNC(G183 * (1 + 24.86 / 100), 2)</f>
        <v>270.39999999999998</v>
      </c>
      <c r="I183" s="17">
        <f>TRUNC(F183 * H183, 2)</f>
        <v>2163.1999999999998</v>
      </c>
      <c r="J183" s="23">
        <f t="shared" si="20"/>
        <v>1.6405860978666487E-3</v>
      </c>
    </row>
    <row r="184" spans="1:10" ht="39" customHeight="1" x14ac:dyDescent="0.2">
      <c r="A184" s="22" t="s">
        <v>542</v>
      </c>
      <c r="B184" s="15" t="s">
        <v>543</v>
      </c>
      <c r="C184" s="14" t="s">
        <v>17</v>
      </c>
      <c r="D184" s="14" t="s">
        <v>544</v>
      </c>
      <c r="E184" s="16" t="s">
        <v>14</v>
      </c>
      <c r="F184" s="15">
        <v>28</v>
      </c>
      <c r="G184" s="17">
        <v>50.19</v>
      </c>
      <c r="H184" s="17">
        <f>TRUNC(G184 * (1 + 24.86 / 100), 2)</f>
        <v>62.66</v>
      </c>
      <c r="I184" s="17">
        <f>TRUNC(F184 * H184, 2)</f>
        <v>1754.48</v>
      </c>
      <c r="J184" s="23">
        <f t="shared" si="20"/>
        <v>1.3306099745678062E-3</v>
      </c>
    </row>
    <row r="185" spans="1:10" ht="24" customHeight="1" x14ac:dyDescent="0.2">
      <c r="A185" s="22" t="s">
        <v>545</v>
      </c>
      <c r="B185" s="15" t="s">
        <v>546</v>
      </c>
      <c r="C185" s="14" t="s">
        <v>31</v>
      </c>
      <c r="D185" s="14" t="s">
        <v>547</v>
      </c>
      <c r="E185" s="16" t="s">
        <v>71</v>
      </c>
      <c r="F185" s="15">
        <v>66</v>
      </c>
      <c r="G185" s="17">
        <v>43.16</v>
      </c>
      <c r="H185" s="17">
        <f>TRUNC(G185 * (1 + 24.86 / 100), 2)</f>
        <v>53.88</v>
      </c>
      <c r="I185" s="17">
        <f>TRUNC(F185 * H185, 2)</f>
        <v>3556.08</v>
      </c>
      <c r="J185" s="23">
        <f t="shared" si="20"/>
        <v>2.6969560886194676E-3</v>
      </c>
    </row>
    <row r="186" spans="1:10" ht="26.1" customHeight="1" x14ac:dyDescent="0.2">
      <c r="A186" s="18" t="s">
        <v>548</v>
      </c>
      <c r="B186" s="7"/>
      <c r="C186" s="7"/>
      <c r="D186" s="7" t="s">
        <v>549</v>
      </c>
      <c r="E186" s="7"/>
      <c r="F186" s="8"/>
      <c r="G186" s="7"/>
      <c r="H186" s="7"/>
      <c r="I186" s="9">
        <v>76190.22</v>
      </c>
      <c r="J186" s="19">
        <f t="shared" si="20"/>
        <v>5.7783198837556171E-2</v>
      </c>
    </row>
    <row r="187" spans="1:10" ht="65.099999999999994" customHeight="1" x14ac:dyDescent="0.2">
      <c r="A187" s="22" t="s">
        <v>550</v>
      </c>
      <c r="B187" s="15" t="s">
        <v>551</v>
      </c>
      <c r="C187" s="14" t="s">
        <v>12</v>
      </c>
      <c r="D187" s="14" t="s">
        <v>552</v>
      </c>
      <c r="E187" s="16" t="s">
        <v>71</v>
      </c>
      <c r="F187" s="15">
        <v>1</v>
      </c>
      <c r="G187" s="17">
        <v>34010.26</v>
      </c>
      <c r="H187" s="17">
        <f>TRUNC(G187 * (1 + 24.86 / 100), 2)</f>
        <v>42465.21</v>
      </c>
      <c r="I187" s="17">
        <f>TRUNC(F187 * H187, 2)</f>
        <v>42465.21</v>
      </c>
      <c r="J187" s="23">
        <f t="shared" si="20"/>
        <v>3.2205914001935926E-2</v>
      </c>
    </row>
    <row r="188" spans="1:10" ht="65.099999999999994" customHeight="1" x14ac:dyDescent="0.2">
      <c r="A188" s="22" t="s">
        <v>553</v>
      </c>
      <c r="B188" s="15" t="s">
        <v>554</v>
      </c>
      <c r="C188" s="14" t="s">
        <v>12</v>
      </c>
      <c r="D188" s="14" t="s">
        <v>555</v>
      </c>
      <c r="E188" s="16" t="s">
        <v>71</v>
      </c>
      <c r="F188" s="15">
        <v>1</v>
      </c>
      <c r="G188" s="17">
        <v>27010.26</v>
      </c>
      <c r="H188" s="17">
        <f>TRUNC(G188 * (1 + 24.86 / 100), 2)</f>
        <v>33725.01</v>
      </c>
      <c r="I188" s="17">
        <f>TRUNC(F188 * H188, 2)</f>
        <v>33725.01</v>
      </c>
      <c r="J188" s="23">
        <f t="shared" si="20"/>
        <v>2.5577284835620245E-2</v>
      </c>
    </row>
    <row r="189" spans="1:10" ht="24" customHeight="1" x14ac:dyDescent="0.2">
      <c r="A189" s="18" t="s">
        <v>556</v>
      </c>
      <c r="B189" s="7"/>
      <c r="C189" s="7"/>
      <c r="D189" s="7" t="s">
        <v>557</v>
      </c>
      <c r="E189" s="7"/>
      <c r="F189" s="8"/>
      <c r="G189" s="7"/>
      <c r="H189" s="7"/>
      <c r="I189" s="9">
        <v>13339.83</v>
      </c>
      <c r="J189" s="19">
        <f t="shared" si="20"/>
        <v>1.0117020916191041E-2</v>
      </c>
    </row>
    <row r="190" spans="1:10" ht="51.95" customHeight="1" x14ac:dyDescent="0.2">
      <c r="A190" s="22" t="s">
        <v>558</v>
      </c>
      <c r="B190" s="15" t="s">
        <v>559</v>
      </c>
      <c r="C190" s="14" t="s">
        <v>12</v>
      </c>
      <c r="D190" s="14" t="s">
        <v>560</v>
      </c>
      <c r="E190" s="16" t="s">
        <v>14</v>
      </c>
      <c r="F190" s="15">
        <v>1</v>
      </c>
      <c r="G190" s="17">
        <v>576.41</v>
      </c>
      <c r="H190" s="17">
        <f t="shared" ref="H190:H198" si="21">TRUNC(G190 * (1 + 24.86 / 100), 2)</f>
        <v>719.7</v>
      </c>
      <c r="I190" s="17">
        <f t="shared" ref="I190:I198" si="22">TRUNC(F190 * H190, 2)</f>
        <v>719.7</v>
      </c>
      <c r="J190" s="23">
        <f t="shared" si="20"/>
        <v>5.4582554300787131E-4</v>
      </c>
    </row>
    <row r="191" spans="1:10" ht="51.95" customHeight="1" x14ac:dyDescent="0.2">
      <c r="A191" s="22" t="s">
        <v>561</v>
      </c>
      <c r="B191" s="15" t="s">
        <v>562</v>
      </c>
      <c r="C191" s="14" t="s">
        <v>12</v>
      </c>
      <c r="D191" s="14" t="s">
        <v>563</v>
      </c>
      <c r="E191" s="16" t="s">
        <v>14</v>
      </c>
      <c r="F191" s="15">
        <v>8</v>
      </c>
      <c r="G191" s="17">
        <v>237.66</v>
      </c>
      <c r="H191" s="17">
        <f t="shared" si="21"/>
        <v>296.74</v>
      </c>
      <c r="I191" s="17">
        <f t="shared" si="22"/>
        <v>2373.92</v>
      </c>
      <c r="J191" s="23">
        <f t="shared" si="20"/>
        <v>1.8003976282579489E-3</v>
      </c>
    </row>
    <row r="192" spans="1:10" ht="39" customHeight="1" x14ac:dyDescent="0.2">
      <c r="A192" s="22" t="s">
        <v>564</v>
      </c>
      <c r="B192" s="15" t="s">
        <v>565</v>
      </c>
      <c r="C192" s="14" t="s">
        <v>12</v>
      </c>
      <c r="D192" s="14" t="s">
        <v>566</v>
      </c>
      <c r="E192" s="16" t="s">
        <v>14</v>
      </c>
      <c r="F192" s="15">
        <v>1</v>
      </c>
      <c r="G192" s="17">
        <v>304.66000000000003</v>
      </c>
      <c r="H192" s="17">
        <f t="shared" si="21"/>
        <v>380.39</v>
      </c>
      <c r="I192" s="17">
        <f t="shared" si="22"/>
        <v>380.39</v>
      </c>
      <c r="J192" s="23">
        <f t="shared" si="20"/>
        <v>2.88490452000506E-4</v>
      </c>
    </row>
    <row r="193" spans="1:10" ht="51.95" customHeight="1" x14ac:dyDescent="0.2">
      <c r="A193" s="22" t="s">
        <v>567</v>
      </c>
      <c r="B193" s="15" t="s">
        <v>568</v>
      </c>
      <c r="C193" s="14" t="s">
        <v>12</v>
      </c>
      <c r="D193" s="14" t="s">
        <v>569</v>
      </c>
      <c r="E193" s="16" t="s">
        <v>14</v>
      </c>
      <c r="F193" s="15">
        <v>1</v>
      </c>
      <c r="G193" s="17">
        <v>1176.8</v>
      </c>
      <c r="H193" s="17">
        <f t="shared" si="21"/>
        <v>1469.35</v>
      </c>
      <c r="I193" s="17">
        <f t="shared" si="22"/>
        <v>1469.35</v>
      </c>
      <c r="J193" s="23">
        <f t="shared" si="20"/>
        <v>1.1143653767105956E-3</v>
      </c>
    </row>
    <row r="194" spans="1:10" ht="26.1" customHeight="1" x14ac:dyDescent="0.2">
      <c r="A194" s="22" t="s">
        <v>570</v>
      </c>
      <c r="B194" s="15" t="s">
        <v>571</v>
      </c>
      <c r="C194" s="14" t="s">
        <v>17</v>
      </c>
      <c r="D194" s="14" t="s">
        <v>572</v>
      </c>
      <c r="E194" s="16" t="s">
        <v>14</v>
      </c>
      <c r="F194" s="15">
        <v>3</v>
      </c>
      <c r="G194" s="17">
        <v>46.47</v>
      </c>
      <c r="H194" s="17">
        <f t="shared" si="21"/>
        <v>58.02</v>
      </c>
      <c r="I194" s="17">
        <f t="shared" si="22"/>
        <v>174.06</v>
      </c>
      <c r="J194" s="23">
        <f t="shared" si="20"/>
        <v>1.3200832849235804E-4</v>
      </c>
    </row>
    <row r="195" spans="1:10" ht="39" customHeight="1" x14ac:dyDescent="0.2">
      <c r="A195" s="22" t="s">
        <v>573</v>
      </c>
      <c r="B195" s="15" t="s">
        <v>574</v>
      </c>
      <c r="C195" s="14" t="s">
        <v>17</v>
      </c>
      <c r="D195" s="14" t="s">
        <v>575</v>
      </c>
      <c r="E195" s="16" t="s">
        <v>14</v>
      </c>
      <c r="F195" s="15">
        <v>10</v>
      </c>
      <c r="G195" s="17">
        <v>125.72</v>
      </c>
      <c r="H195" s="17">
        <f t="shared" si="21"/>
        <v>156.97</v>
      </c>
      <c r="I195" s="17">
        <f t="shared" si="22"/>
        <v>1569.7</v>
      </c>
      <c r="J195" s="23">
        <f t="shared" si="20"/>
        <v>1.190471522661464E-3</v>
      </c>
    </row>
    <row r="196" spans="1:10" ht="24" customHeight="1" x14ac:dyDescent="0.2">
      <c r="A196" s="22" t="s">
        <v>576</v>
      </c>
      <c r="B196" s="15" t="s">
        <v>577</v>
      </c>
      <c r="C196" s="14" t="s">
        <v>31</v>
      </c>
      <c r="D196" s="14" t="s">
        <v>578</v>
      </c>
      <c r="E196" s="16" t="s">
        <v>33</v>
      </c>
      <c r="F196" s="15">
        <v>6.21</v>
      </c>
      <c r="G196" s="17">
        <v>689.51</v>
      </c>
      <c r="H196" s="17">
        <f t="shared" si="21"/>
        <v>860.92</v>
      </c>
      <c r="I196" s="17">
        <f t="shared" si="22"/>
        <v>5346.31</v>
      </c>
      <c r="J196" s="23">
        <f t="shared" si="20"/>
        <v>4.0546791146844697E-3</v>
      </c>
    </row>
    <row r="197" spans="1:10" ht="24" customHeight="1" x14ac:dyDescent="0.2">
      <c r="A197" s="20" t="s">
        <v>579</v>
      </c>
      <c r="B197" s="11" t="s">
        <v>580</v>
      </c>
      <c r="C197" s="10" t="s">
        <v>31</v>
      </c>
      <c r="D197" s="10" t="s">
        <v>581</v>
      </c>
      <c r="E197" s="12" t="s">
        <v>14</v>
      </c>
      <c r="F197" s="11">
        <v>16</v>
      </c>
      <c r="G197" s="13">
        <v>28.5</v>
      </c>
      <c r="H197" s="13">
        <f t="shared" si="21"/>
        <v>35.58</v>
      </c>
      <c r="I197" s="13">
        <f t="shared" si="22"/>
        <v>569.28</v>
      </c>
      <c r="J197" s="21">
        <f t="shared" ref="J197:J230" si="23">I197 / 1318553.17</f>
        <v>4.3174595682023197E-4</v>
      </c>
    </row>
    <row r="198" spans="1:10" ht="24" customHeight="1" x14ac:dyDescent="0.2">
      <c r="A198" s="20" t="s">
        <v>582</v>
      </c>
      <c r="B198" s="11" t="s">
        <v>583</v>
      </c>
      <c r="C198" s="10" t="s">
        <v>31</v>
      </c>
      <c r="D198" s="10" t="s">
        <v>584</v>
      </c>
      <c r="E198" s="12" t="s">
        <v>14</v>
      </c>
      <c r="F198" s="11">
        <v>16</v>
      </c>
      <c r="G198" s="13">
        <v>36.9</v>
      </c>
      <c r="H198" s="13">
        <f t="shared" si="21"/>
        <v>46.07</v>
      </c>
      <c r="I198" s="13">
        <f t="shared" si="22"/>
        <v>737.12</v>
      </c>
      <c r="J198" s="21">
        <f t="shared" si="23"/>
        <v>5.590369935555955E-4</v>
      </c>
    </row>
    <row r="199" spans="1:10" ht="24" customHeight="1" x14ac:dyDescent="0.2">
      <c r="A199" s="18" t="s">
        <v>585</v>
      </c>
      <c r="B199" s="7"/>
      <c r="C199" s="7"/>
      <c r="D199" s="7" t="s">
        <v>586</v>
      </c>
      <c r="E199" s="7"/>
      <c r="F199" s="8"/>
      <c r="G199" s="7"/>
      <c r="H199" s="7"/>
      <c r="I199" s="9">
        <v>82060.039999999994</v>
      </c>
      <c r="J199" s="19">
        <f t="shared" si="23"/>
        <v>6.2234911619074108E-2</v>
      </c>
    </row>
    <row r="200" spans="1:10" ht="51.95" customHeight="1" x14ac:dyDescent="0.2">
      <c r="A200" s="22" t="s">
        <v>587</v>
      </c>
      <c r="B200" s="15" t="s">
        <v>588</v>
      </c>
      <c r="C200" s="14" t="s">
        <v>17</v>
      </c>
      <c r="D200" s="14" t="s">
        <v>589</v>
      </c>
      <c r="E200" s="16" t="s">
        <v>394</v>
      </c>
      <c r="F200" s="15">
        <v>1950</v>
      </c>
      <c r="G200" s="17">
        <v>15.54</v>
      </c>
      <c r="H200" s="17">
        <f>TRUNC(G200 * (1 + 24.86 / 100), 2)</f>
        <v>19.399999999999999</v>
      </c>
      <c r="I200" s="17">
        <f>TRUNC(F200 * H200, 2)</f>
        <v>37830</v>
      </c>
      <c r="J200" s="23">
        <f t="shared" si="23"/>
        <v>2.8690538129759306E-2</v>
      </c>
    </row>
    <row r="201" spans="1:10" ht="26.1" customHeight="1" x14ac:dyDescent="0.2">
      <c r="A201" s="22" t="s">
        <v>590</v>
      </c>
      <c r="B201" s="15" t="s">
        <v>591</v>
      </c>
      <c r="C201" s="14" t="s">
        <v>31</v>
      </c>
      <c r="D201" s="14" t="s">
        <v>592</v>
      </c>
      <c r="E201" s="16" t="s">
        <v>394</v>
      </c>
      <c r="F201" s="15">
        <v>150</v>
      </c>
      <c r="G201" s="17">
        <v>24.56</v>
      </c>
      <c r="H201" s="17">
        <f>TRUNC(G201 * (1 + 24.86 / 100), 2)</f>
        <v>30.66</v>
      </c>
      <c r="I201" s="17">
        <f>TRUNC(F201 * H201, 2)</f>
        <v>4599</v>
      </c>
      <c r="J201" s="23">
        <f t="shared" si="23"/>
        <v>3.4879139534433794E-3</v>
      </c>
    </row>
    <row r="202" spans="1:10" ht="39" customHeight="1" x14ac:dyDescent="0.2">
      <c r="A202" s="22" t="s">
        <v>593</v>
      </c>
      <c r="B202" s="15" t="s">
        <v>594</v>
      </c>
      <c r="C202" s="14" t="s">
        <v>17</v>
      </c>
      <c r="D202" s="14" t="s">
        <v>595</v>
      </c>
      <c r="E202" s="16" t="s">
        <v>71</v>
      </c>
      <c r="F202" s="15">
        <v>32</v>
      </c>
      <c r="G202" s="17">
        <v>991.89</v>
      </c>
      <c r="H202" s="17">
        <f>TRUNC(G202 * (1 + 24.86 / 100), 2)</f>
        <v>1238.47</v>
      </c>
      <c r="I202" s="17">
        <f>TRUNC(F202 * H202, 2)</f>
        <v>39631.040000000001</v>
      </c>
      <c r="J202" s="23">
        <f t="shared" si="23"/>
        <v>3.0056459535871431E-2</v>
      </c>
    </row>
    <row r="203" spans="1:10" ht="24" customHeight="1" x14ac:dyDescent="0.2">
      <c r="A203" s="18" t="s">
        <v>596</v>
      </c>
      <c r="B203" s="7"/>
      <c r="C203" s="7"/>
      <c r="D203" s="7" t="s">
        <v>597</v>
      </c>
      <c r="E203" s="7"/>
      <c r="F203" s="8"/>
      <c r="G203" s="7"/>
      <c r="H203" s="7"/>
      <c r="I203" s="9">
        <v>24956.35</v>
      </c>
      <c r="J203" s="19">
        <f t="shared" si="23"/>
        <v>1.892707140509169E-2</v>
      </c>
    </row>
    <row r="204" spans="1:10" ht="24" customHeight="1" x14ac:dyDescent="0.2">
      <c r="A204" s="22" t="s">
        <v>598</v>
      </c>
      <c r="B204" s="15" t="s">
        <v>599</v>
      </c>
      <c r="C204" s="14" t="s">
        <v>31</v>
      </c>
      <c r="D204" s="14" t="s">
        <v>600</v>
      </c>
      <c r="E204" s="16" t="s">
        <v>71</v>
      </c>
      <c r="F204" s="15">
        <v>20</v>
      </c>
      <c r="G204" s="17">
        <v>707.59</v>
      </c>
      <c r="H204" s="17">
        <f t="shared" ref="H204:H209" si="24">TRUNC(G204 * (1 + 24.86 / 100), 2)</f>
        <v>883.49</v>
      </c>
      <c r="I204" s="17">
        <f t="shared" ref="I204:I209" si="25">TRUNC(F204 * H204, 2)</f>
        <v>17669.8</v>
      </c>
      <c r="J204" s="23">
        <f t="shared" si="23"/>
        <v>1.3400900625038882E-2</v>
      </c>
    </row>
    <row r="205" spans="1:10" ht="24" customHeight="1" x14ac:dyDescent="0.2">
      <c r="A205" s="22" t="s">
        <v>601</v>
      </c>
      <c r="B205" s="15" t="s">
        <v>602</v>
      </c>
      <c r="C205" s="14" t="s">
        <v>31</v>
      </c>
      <c r="D205" s="14" t="s">
        <v>603</v>
      </c>
      <c r="E205" s="16" t="s">
        <v>14</v>
      </c>
      <c r="F205" s="15">
        <v>6</v>
      </c>
      <c r="G205" s="17">
        <v>569.02</v>
      </c>
      <c r="H205" s="17">
        <f t="shared" si="24"/>
        <v>710.47</v>
      </c>
      <c r="I205" s="17">
        <f t="shared" si="25"/>
        <v>4262.82</v>
      </c>
      <c r="J205" s="23">
        <f t="shared" si="23"/>
        <v>3.232952676455209E-3</v>
      </c>
    </row>
    <row r="206" spans="1:10" ht="26.1" customHeight="1" x14ac:dyDescent="0.2">
      <c r="A206" s="22" t="s">
        <v>604</v>
      </c>
      <c r="B206" s="15" t="s">
        <v>605</v>
      </c>
      <c r="C206" s="14" t="s">
        <v>12</v>
      </c>
      <c r="D206" s="14" t="s">
        <v>606</v>
      </c>
      <c r="E206" s="16" t="s">
        <v>14</v>
      </c>
      <c r="F206" s="15">
        <v>6</v>
      </c>
      <c r="G206" s="17">
        <v>136.09</v>
      </c>
      <c r="H206" s="17">
        <f t="shared" si="24"/>
        <v>169.92</v>
      </c>
      <c r="I206" s="17">
        <f t="shared" si="25"/>
        <v>1019.52</v>
      </c>
      <c r="J206" s="23">
        <f t="shared" si="23"/>
        <v>7.732111402075656E-4</v>
      </c>
    </row>
    <row r="207" spans="1:10" ht="26.1" customHeight="1" x14ac:dyDescent="0.2">
      <c r="A207" s="22" t="s">
        <v>607</v>
      </c>
      <c r="B207" s="15" t="s">
        <v>608</v>
      </c>
      <c r="C207" s="14" t="s">
        <v>12</v>
      </c>
      <c r="D207" s="14" t="s">
        <v>609</v>
      </c>
      <c r="E207" s="16" t="s">
        <v>14</v>
      </c>
      <c r="F207" s="15">
        <v>1</v>
      </c>
      <c r="G207" s="17">
        <v>160.09</v>
      </c>
      <c r="H207" s="17">
        <f t="shared" si="24"/>
        <v>199.88</v>
      </c>
      <c r="I207" s="17">
        <f t="shared" si="25"/>
        <v>199.88</v>
      </c>
      <c r="J207" s="23">
        <f t="shared" si="23"/>
        <v>1.5159039813312952E-4</v>
      </c>
    </row>
    <row r="208" spans="1:10" ht="26.1" customHeight="1" x14ac:dyDescent="0.2">
      <c r="A208" s="22" t="s">
        <v>610</v>
      </c>
      <c r="B208" s="15" t="s">
        <v>611</v>
      </c>
      <c r="C208" s="14" t="s">
        <v>12</v>
      </c>
      <c r="D208" s="14" t="s">
        <v>612</v>
      </c>
      <c r="E208" s="16" t="s">
        <v>14</v>
      </c>
      <c r="F208" s="15">
        <v>6</v>
      </c>
      <c r="G208" s="17">
        <v>215.09</v>
      </c>
      <c r="H208" s="17">
        <f t="shared" si="24"/>
        <v>268.56</v>
      </c>
      <c r="I208" s="17">
        <f t="shared" si="25"/>
        <v>1611.36</v>
      </c>
      <c r="J208" s="23">
        <f t="shared" si="23"/>
        <v>1.2220667597348388E-3</v>
      </c>
    </row>
    <row r="209" spans="1:10" ht="26.1" customHeight="1" x14ac:dyDescent="0.2">
      <c r="A209" s="22" t="s">
        <v>613</v>
      </c>
      <c r="B209" s="15" t="s">
        <v>614</v>
      </c>
      <c r="C209" s="14" t="s">
        <v>12</v>
      </c>
      <c r="D209" s="14" t="s">
        <v>615</v>
      </c>
      <c r="E209" s="16" t="s">
        <v>14</v>
      </c>
      <c r="F209" s="15">
        <v>1</v>
      </c>
      <c r="G209" s="17">
        <v>154.55000000000001</v>
      </c>
      <c r="H209" s="17">
        <f t="shared" si="24"/>
        <v>192.97</v>
      </c>
      <c r="I209" s="17">
        <f t="shared" si="25"/>
        <v>192.97</v>
      </c>
      <c r="J209" s="23">
        <f t="shared" si="23"/>
        <v>1.4634980552206327E-4</v>
      </c>
    </row>
    <row r="210" spans="1:10" ht="24" customHeight="1" x14ac:dyDescent="0.2">
      <c r="A210" s="18" t="s">
        <v>88</v>
      </c>
      <c r="B210" s="7"/>
      <c r="C210" s="7"/>
      <c r="D210" s="7" t="s">
        <v>616</v>
      </c>
      <c r="E210" s="7"/>
      <c r="F210" s="8"/>
      <c r="G210" s="7"/>
      <c r="H210" s="7"/>
      <c r="I210" s="9">
        <v>15030</v>
      </c>
      <c r="J210" s="19">
        <f t="shared" si="23"/>
        <v>1.1398857734345291E-2</v>
      </c>
    </row>
    <row r="211" spans="1:10" ht="26.1" customHeight="1" x14ac:dyDescent="0.2">
      <c r="A211" s="22" t="s">
        <v>617</v>
      </c>
      <c r="B211" s="15" t="s">
        <v>618</v>
      </c>
      <c r="C211" s="14" t="s">
        <v>17</v>
      </c>
      <c r="D211" s="14" t="s">
        <v>619</v>
      </c>
      <c r="E211" s="16" t="s">
        <v>33</v>
      </c>
      <c r="F211" s="15">
        <v>250</v>
      </c>
      <c r="G211" s="17">
        <v>48.15</v>
      </c>
      <c r="H211" s="17">
        <f>TRUNC(G211 * (1 + 24.86 / 100), 2)</f>
        <v>60.12</v>
      </c>
      <c r="I211" s="17">
        <f>TRUNC(F211 * H211, 2)</f>
        <v>15030</v>
      </c>
      <c r="J211" s="23">
        <f t="shared" si="23"/>
        <v>1.1398857734345291E-2</v>
      </c>
    </row>
    <row r="212" spans="1:10" ht="24" customHeight="1" x14ac:dyDescent="0.2">
      <c r="A212" s="18" t="s">
        <v>620</v>
      </c>
      <c r="B212" s="7"/>
      <c r="C212" s="7"/>
      <c r="D212" s="7" t="s">
        <v>621</v>
      </c>
      <c r="E212" s="7"/>
      <c r="F212" s="8"/>
      <c r="G212" s="7"/>
      <c r="H212" s="7"/>
      <c r="I212" s="9">
        <v>43431.76</v>
      </c>
      <c r="J212" s="19">
        <f t="shared" si="23"/>
        <v>3.2938952321505552E-2</v>
      </c>
    </row>
    <row r="213" spans="1:10" ht="26.1" customHeight="1" x14ac:dyDescent="0.2">
      <c r="A213" s="22" t="s">
        <v>622</v>
      </c>
      <c r="B213" s="15" t="s">
        <v>623</v>
      </c>
      <c r="C213" s="14" t="s">
        <v>17</v>
      </c>
      <c r="D213" s="14" t="s">
        <v>624</v>
      </c>
      <c r="E213" s="16" t="s">
        <v>33</v>
      </c>
      <c r="F213" s="15">
        <v>340</v>
      </c>
      <c r="G213" s="17">
        <v>4.5</v>
      </c>
      <c r="H213" s="17">
        <f t="shared" ref="H213:H219" si="26">TRUNC(G213 * (1 + 24.86 / 100), 2)</f>
        <v>5.61</v>
      </c>
      <c r="I213" s="17">
        <f t="shared" ref="I213:I219" si="27">TRUNC(F213 * H213, 2)</f>
        <v>1907.4</v>
      </c>
      <c r="J213" s="23">
        <f t="shared" si="23"/>
        <v>1.446585578342662E-3</v>
      </c>
    </row>
    <row r="214" spans="1:10" ht="26.1" customHeight="1" x14ac:dyDescent="0.2">
      <c r="A214" s="22" t="s">
        <v>625</v>
      </c>
      <c r="B214" s="15" t="s">
        <v>626</v>
      </c>
      <c r="C214" s="14" t="s">
        <v>17</v>
      </c>
      <c r="D214" s="14" t="s">
        <v>627</v>
      </c>
      <c r="E214" s="16" t="s">
        <v>33</v>
      </c>
      <c r="F214" s="15">
        <v>214</v>
      </c>
      <c r="G214" s="17">
        <v>5.53</v>
      </c>
      <c r="H214" s="17">
        <f t="shared" si="26"/>
        <v>6.9</v>
      </c>
      <c r="I214" s="17">
        <f t="shared" si="27"/>
        <v>1476.6</v>
      </c>
      <c r="J214" s="23">
        <f t="shared" si="23"/>
        <v>1.1198638277135234E-3</v>
      </c>
    </row>
    <row r="215" spans="1:10" ht="26.1" customHeight="1" x14ac:dyDescent="0.2">
      <c r="A215" s="22" t="s">
        <v>628</v>
      </c>
      <c r="B215" s="15" t="s">
        <v>629</v>
      </c>
      <c r="C215" s="14" t="s">
        <v>17</v>
      </c>
      <c r="D215" s="14" t="s">
        <v>630</v>
      </c>
      <c r="E215" s="16" t="s">
        <v>33</v>
      </c>
      <c r="F215" s="15">
        <v>340</v>
      </c>
      <c r="G215" s="17">
        <v>20.170000000000002</v>
      </c>
      <c r="H215" s="17">
        <f t="shared" si="26"/>
        <v>25.18</v>
      </c>
      <c r="I215" s="17">
        <f t="shared" si="27"/>
        <v>8561.2000000000007</v>
      </c>
      <c r="J215" s="23">
        <f t="shared" si="23"/>
        <v>6.492874307070985E-3</v>
      </c>
    </row>
    <row r="216" spans="1:10" ht="26.1" customHeight="1" x14ac:dyDescent="0.2">
      <c r="A216" s="22" t="s">
        <v>631</v>
      </c>
      <c r="B216" s="15" t="s">
        <v>632</v>
      </c>
      <c r="C216" s="14" t="s">
        <v>17</v>
      </c>
      <c r="D216" s="14" t="s">
        <v>633</v>
      </c>
      <c r="E216" s="16" t="s">
        <v>33</v>
      </c>
      <c r="F216" s="15">
        <v>214</v>
      </c>
      <c r="G216" s="17">
        <v>35.15</v>
      </c>
      <c r="H216" s="17">
        <f t="shared" si="26"/>
        <v>43.88</v>
      </c>
      <c r="I216" s="17">
        <f t="shared" si="27"/>
        <v>9390.32</v>
      </c>
      <c r="J216" s="23">
        <f t="shared" si="23"/>
        <v>7.1216847478361451E-3</v>
      </c>
    </row>
    <row r="217" spans="1:10" ht="26.1" customHeight="1" x14ac:dyDescent="0.2">
      <c r="A217" s="22" t="s">
        <v>634</v>
      </c>
      <c r="B217" s="15" t="s">
        <v>635</v>
      </c>
      <c r="C217" s="14" t="s">
        <v>17</v>
      </c>
      <c r="D217" s="14" t="s">
        <v>636</v>
      </c>
      <c r="E217" s="16" t="s">
        <v>33</v>
      </c>
      <c r="F217" s="15">
        <v>260</v>
      </c>
      <c r="G217" s="17">
        <v>13.88</v>
      </c>
      <c r="H217" s="17">
        <f t="shared" si="26"/>
        <v>17.329999999999998</v>
      </c>
      <c r="I217" s="17">
        <f t="shared" si="27"/>
        <v>4505.8</v>
      </c>
      <c r="J217" s="23">
        <f t="shared" si="23"/>
        <v>3.4172304177919502E-3</v>
      </c>
    </row>
    <row r="218" spans="1:10" ht="26.1" customHeight="1" x14ac:dyDescent="0.2">
      <c r="A218" s="22" t="s">
        <v>637</v>
      </c>
      <c r="B218" s="15" t="s">
        <v>638</v>
      </c>
      <c r="C218" s="14" t="s">
        <v>17</v>
      </c>
      <c r="D218" s="14" t="s">
        <v>639</v>
      </c>
      <c r="E218" s="16" t="s">
        <v>33</v>
      </c>
      <c r="F218" s="15">
        <v>214</v>
      </c>
      <c r="G218" s="17">
        <v>16.39</v>
      </c>
      <c r="H218" s="17">
        <f t="shared" si="26"/>
        <v>20.46</v>
      </c>
      <c r="I218" s="17">
        <f t="shared" si="27"/>
        <v>4378.4399999999996</v>
      </c>
      <c r="J218" s="23">
        <f t="shared" si="23"/>
        <v>3.320639697828795E-3</v>
      </c>
    </row>
    <row r="219" spans="1:10" ht="26.1" customHeight="1" x14ac:dyDescent="0.2">
      <c r="A219" s="22" t="s">
        <v>640</v>
      </c>
      <c r="B219" s="15" t="s">
        <v>641</v>
      </c>
      <c r="C219" s="14" t="s">
        <v>12</v>
      </c>
      <c r="D219" s="14" t="s">
        <v>642</v>
      </c>
      <c r="E219" s="16" t="s">
        <v>123</v>
      </c>
      <c r="F219" s="15">
        <v>80</v>
      </c>
      <c r="G219" s="17">
        <v>132.27000000000001</v>
      </c>
      <c r="H219" s="17">
        <f t="shared" si="26"/>
        <v>165.15</v>
      </c>
      <c r="I219" s="17">
        <f t="shared" si="27"/>
        <v>13212</v>
      </c>
      <c r="J219" s="23">
        <f t="shared" si="23"/>
        <v>1.0020073744921488E-2</v>
      </c>
    </row>
    <row r="220" spans="1:10" ht="24" customHeight="1" x14ac:dyDescent="0.2">
      <c r="A220" s="18" t="s">
        <v>643</v>
      </c>
      <c r="B220" s="7"/>
      <c r="C220" s="7"/>
      <c r="D220" s="7" t="s">
        <v>644</v>
      </c>
      <c r="E220" s="7"/>
      <c r="F220" s="8"/>
      <c r="G220" s="7"/>
      <c r="H220" s="7"/>
      <c r="I220" s="9">
        <v>71326.45</v>
      </c>
      <c r="J220" s="19">
        <f t="shared" si="23"/>
        <v>5.4094481453485867E-2</v>
      </c>
    </row>
    <row r="221" spans="1:10" ht="51.95" customHeight="1" x14ac:dyDescent="0.2">
      <c r="A221" s="22" t="s">
        <v>645</v>
      </c>
      <c r="B221" s="15" t="s">
        <v>646</v>
      </c>
      <c r="C221" s="14" t="s">
        <v>17</v>
      </c>
      <c r="D221" s="14" t="s">
        <v>647</v>
      </c>
      <c r="E221" s="16" t="s">
        <v>14</v>
      </c>
      <c r="F221" s="15">
        <v>1</v>
      </c>
      <c r="G221" s="17">
        <v>1222.48</v>
      </c>
      <c r="H221" s="17">
        <f t="shared" ref="H221:H226" si="28">TRUNC(G221 * (1 + 24.86 / 100), 2)</f>
        <v>1526.38</v>
      </c>
      <c r="I221" s="17">
        <f t="shared" ref="I221:I226" si="29">TRUNC(F221 * H221, 2)</f>
        <v>1526.38</v>
      </c>
      <c r="J221" s="23">
        <f t="shared" si="23"/>
        <v>1.1576173299101774E-3</v>
      </c>
    </row>
    <row r="222" spans="1:10" ht="65.099999999999994" customHeight="1" x14ac:dyDescent="0.2">
      <c r="A222" s="22" t="s">
        <v>648</v>
      </c>
      <c r="B222" s="15" t="s">
        <v>649</v>
      </c>
      <c r="C222" s="14" t="s">
        <v>12</v>
      </c>
      <c r="D222" s="14" t="s">
        <v>650</v>
      </c>
      <c r="E222" s="16" t="s">
        <v>14</v>
      </c>
      <c r="F222" s="15">
        <v>2</v>
      </c>
      <c r="G222" s="17">
        <v>4109.26</v>
      </c>
      <c r="H222" s="17">
        <f t="shared" si="28"/>
        <v>5130.82</v>
      </c>
      <c r="I222" s="17">
        <f t="shared" si="29"/>
        <v>10261.64</v>
      </c>
      <c r="J222" s="23">
        <f t="shared" si="23"/>
        <v>7.7824999654735197E-3</v>
      </c>
    </row>
    <row r="223" spans="1:10" ht="117" customHeight="1" x14ac:dyDescent="0.2">
      <c r="A223" s="22" t="s">
        <v>651</v>
      </c>
      <c r="B223" s="15" t="s">
        <v>652</v>
      </c>
      <c r="C223" s="14" t="s">
        <v>12</v>
      </c>
      <c r="D223" s="14" t="s">
        <v>653</v>
      </c>
      <c r="E223" s="16" t="s">
        <v>14</v>
      </c>
      <c r="F223" s="15">
        <v>1</v>
      </c>
      <c r="G223" s="17">
        <v>3236.26</v>
      </c>
      <c r="H223" s="17">
        <f t="shared" si="28"/>
        <v>4040.79</v>
      </c>
      <c r="I223" s="17">
        <f t="shared" si="29"/>
        <v>4040.79</v>
      </c>
      <c r="J223" s="23">
        <f t="shared" si="23"/>
        <v>3.0645635624993416E-3</v>
      </c>
    </row>
    <row r="224" spans="1:10" ht="26.1" customHeight="1" x14ac:dyDescent="0.2">
      <c r="A224" s="22" t="s">
        <v>654</v>
      </c>
      <c r="B224" s="15" t="s">
        <v>655</v>
      </c>
      <c r="C224" s="14" t="s">
        <v>31</v>
      </c>
      <c r="D224" s="14" t="s">
        <v>656</v>
      </c>
      <c r="E224" s="16" t="s">
        <v>14</v>
      </c>
      <c r="F224" s="15">
        <v>1</v>
      </c>
      <c r="G224" s="17">
        <v>3602.27</v>
      </c>
      <c r="H224" s="17">
        <f t="shared" si="28"/>
        <v>4497.79</v>
      </c>
      <c r="I224" s="17">
        <f t="shared" si="29"/>
        <v>4497.79</v>
      </c>
      <c r="J224" s="23">
        <f t="shared" si="23"/>
        <v>3.4111555774425087E-3</v>
      </c>
    </row>
    <row r="225" spans="1:10" ht="104.1" customHeight="1" x14ac:dyDescent="0.2">
      <c r="A225" s="22" t="s">
        <v>657</v>
      </c>
      <c r="B225" s="15" t="s">
        <v>658</v>
      </c>
      <c r="C225" s="14" t="s">
        <v>12</v>
      </c>
      <c r="D225" s="14" t="s">
        <v>659</v>
      </c>
      <c r="E225" s="16" t="s">
        <v>14</v>
      </c>
      <c r="F225" s="15">
        <v>4</v>
      </c>
      <c r="G225" s="17">
        <v>3302.54</v>
      </c>
      <c r="H225" s="17">
        <f t="shared" si="28"/>
        <v>4123.55</v>
      </c>
      <c r="I225" s="17">
        <f t="shared" si="29"/>
        <v>16494.2</v>
      </c>
      <c r="J225" s="23">
        <f t="shared" si="23"/>
        <v>1.2509317314826221E-2</v>
      </c>
    </row>
    <row r="226" spans="1:10" ht="26.1" customHeight="1" x14ac:dyDescent="0.2">
      <c r="A226" s="22" t="s">
        <v>660</v>
      </c>
      <c r="B226" s="15" t="s">
        <v>661</v>
      </c>
      <c r="C226" s="14" t="s">
        <v>89</v>
      </c>
      <c r="D226" s="14" t="s">
        <v>662</v>
      </c>
      <c r="E226" s="16" t="s">
        <v>33</v>
      </c>
      <c r="F226" s="15">
        <v>29</v>
      </c>
      <c r="G226" s="17">
        <v>952.95</v>
      </c>
      <c r="H226" s="17">
        <f t="shared" si="28"/>
        <v>1189.8499999999999</v>
      </c>
      <c r="I226" s="17">
        <f t="shared" si="29"/>
        <v>34505.65</v>
      </c>
      <c r="J226" s="23">
        <f t="shared" si="23"/>
        <v>2.6169327703334105E-2</v>
      </c>
    </row>
    <row r="227" spans="1:10" ht="24" customHeight="1" x14ac:dyDescent="0.2">
      <c r="A227" s="18" t="s">
        <v>663</v>
      </c>
      <c r="B227" s="7"/>
      <c r="C227" s="7"/>
      <c r="D227" s="7" t="s">
        <v>664</v>
      </c>
      <c r="E227" s="7"/>
      <c r="F227" s="8"/>
      <c r="G227" s="7"/>
      <c r="H227" s="7"/>
      <c r="I227" s="9">
        <v>6258.18</v>
      </c>
      <c r="J227" s="19">
        <f t="shared" si="23"/>
        <v>4.7462477375864948E-3</v>
      </c>
    </row>
    <row r="228" spans="1:10" ht="39" customHeight="1" x14ac:dyDescent="0.2">
      <c r="A228" s="22" t="s">
        <v>665</v>
      </c>
      <c r="B228" s="15" t="s">
        <v>666</v>
      </c>
      <c r="C228" s="14" t="s">
        <v>12</v>
      </c>
      <c r="D228" s="14" t="s">
        <v>667</v>
      </c>
      <c r="E228" s="16" t="s">
        <v>14</v>
      </c>
      <c r="F228" s="15">
        <v>1</v>
      </c>
      <c r="G228" s="17">
        <v>5012.16</v>
      </c>
      <c r="H228" s="17">
        <f>TRUNC(G228 * (1 + 24.86 / 100), 2)</f>
        <v>6258.18</v>
      </c>
      <c r="I228" s="17">
        <f>TRUNC(F228 * H228, 2)</f>
        <v>6258.18</v>
      </c>
      <c r="J228" s="23">
        <f t="shared" si="23"/>
        <v>4.7462477375864948E-3</v>
      </c>
    </row>
    <row r="229" spans="1:10" ht="24" customHeight="1" x14ac:dyDescent="0.2">
      <c r="A229" s="18" t="s">
        <v>668</v>
      </c>
      <c r="B229" s="7"/>
      <c r="C229" s="7"/>
      <c r="D229" s="7" t="s">
        <v>669</v>
      </c>
      <c r="E229" s="7"/>
      <c r="F229" s="8"/>
      <c r="G229" s="7"/>
      <c r="H229" s="7"/>
      <c r="I229" s="9">
        <v>1379.4</v>
      </c>
      <c r="J229" s="19">
        <f t="shared" si="23"/>
        <v>1.046146663922548E-3</v>
      </c>
    </row>
    <row r="230" spans="1:10" ht="24" customHeight="1" thickBot="1" x14ac:dyDescent="0.25">
      <c r="A230" s="24" t="s">
        <v>670</v>
      </c>
      <c r="B230" s="25" t="s">
        <v>671</v>
      </c>
      <c r="C230" s="26" t="s">
        <v>17</v>
      </c>
      <c r="D230" s="26" t="s">
        <v>672</v>
      </c>
      <c r="E230" s="27" t="s">
        <v>33</v>
      </c>
      <c r="F230" s="25">
        <v>285</v>
      </c>
      <c r="G230" s="28">
        <v>3.88</v>
      </c>
      <c r="H230" s="28">
        <f>TRUNC(G230 * (1 + 24.86 / 100), 2)</f>
        <v>4.84</v>
      </c>
      <c r="I230" s="28">
        <f>TRUNC(F230 * H230, 2)</f>
        <v>1379.4</v>
      </c>
      <c r="J230" s="29">
        <f t="shared" si="23"/>
        <v>1.046146663922548E-3</v>
      </c>
    </row>
    <row r="231" spans="1:10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x14ac:dyDescent="0.2">
      <c r="A232" s="40"/>
      <c r="B232" s="40"/>
      <c r="C232" s="40"/>
      <c r="D232" s="5"/>
      <c r="E232" s="4"/>
      <c r="F232" s="39" t="s">
        <v>673</v>
      </c>
      <c r="G232" s="40"/>
      <c r="H232" s="41">
        <v>1056080.29</v>
      </c>
      <c r="I232" s="40"/>
      <c r="J232" s="40"/>
    </row>
    <row r="233" spans="1:10" x14ac:dyDescent="0.2">
      <c r="A233" s="40"/>
      <c r="B233" s="40"/>
      <c r="C233" s="40"/>
      <c r="D233" s="5"/>
      <c r="E233" s="4"/>
      <c r="F233" s="39" t="s">
        <v>674</v>
      </c>
      <c r="G233" s="40"/>
      <c r="H233" s="41">
        <v>262472.88</v>
      </c>
      <c r="I233" s="40"/>
      <c r="J233" s="40"/>
    </row>
    <row r="234" spans="1:10" x14ac:dyDescent="0.2">
      <c r="A234" s="40"/>
      <c r="B234" s="40"/>
      <c r="C234" s="40"/>
      <c r="D234" s="5"/>
      <c r="E234" s="4"/>
      <c r="F234" s="39" t="s">
        <v>675</v>
      </c>
      <c r="G234" s="40"/>
      <c r="H234" s="41">
        <v>1318553.17</v>
      </c>
      <c r="I234" s="40"/>
      <c r="J234" s="40"/>
    </row>
    <row r="235" spans="1:10" ht="60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ht="69.95" customHeight="1" x14ac:dyDescent="0.2">
      <c r="A236" s="42"/>
      <c r="B236" s="43"/>
      <c r="C236" s="43"/>
      <c r="D236" s="43"/>
      <c r="E236" s="43"/>
      <c r="F236" s="43"/>
      <c r="G236" s="43"/>
      <c r="H236" s="43"/>
      <c r="I236" s="43"/>
      <c r="J236" s="43"/>
    </row>
  </sheetData>
  <mergeCells count="17">
    <mergeCell ref="A234:C234"/>
    <mergeCell ref="F234:G234"/>
    <mergeCell ref="H234:J234"/>
    <mergeCell ref="A236:J236"/>
    <mergeCell ref="A3:J3"/>
    <mergeCell ref="A232:C232"/>
    <mergeCell ref="F232:G232"/>
    <mergeCell ref="H232:J232"/>
    <mergeCell ref="A233:C233"/>
    <mergeCell ref="F233:G233"/>
    <mergeCell ref="H233:J233"/>
    <mergeCell ref="E1:F1"/>
    <mergeCell ref="G1:H1"/>
    <mergeCell ref="I1:J1"/>
    <mergeCell ref="E2:F2"/>
    <mergeCell ref="G2:H2"/>
    <mergeCell ref="I2:J2"/>
  </mergeCells>
  <pageMargins left="0.5" right="0.5" top="1" bottom="1" header="0.5" footer="0.5"/>
  <pageSetup paperSize="9" fitToHeight="0" orientation="landscape"/>
  <headerFooter>
    <oddHeader>&amp;L &amp;C &amp;R</oddHeader>
    <oddFooter>&amp;L &amp;C 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FF790D3F6E048994438A7A33CCFE3" ma:contentTypeVersion="18" ma:contentTypeDescription="Crie um novo documento." ma:contentTypeScope="" ma:versionID="b2fe6f62ade06eff3bfde287dc3040a8">
  <xsd:schema xmlns:xsd="http://www.w3.org/2001/XMLSchema" xmlns:xs="http://www.w3.org/2001/XMLSchema" xmlns:p="http://schemas.microsoft.com/office/2006/metadata/properties" xmlns:ns2="f9a71158-161a-4975-9085-a23cdc7314d1" xmlns:ns3="557eb367-198c-46dc-ada1-4c51bf30dfa8" targetNamespace="http://schemas.microsoft.com/office/2006/metadata/properties" ma:root="true" ma:fieldsID="db8e8c0772e90a20346f3725107da8a7" ns2:_="" ns3:_="">
    <xsd:import namespace="f9a71158-161a-4975-9085-a23cdc7314d1"/>
    <xsd:import namespace="557eb367-198c-46dc-ada1-4c51bf30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1158-161a-4975-9085-a23cdc731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d5bb26-a870-4c84-9cf1-8a50c1ece52a}" ma:internalName="TaxCatchAll" ma:showField="CatchAllData" ma:web="f9a71158-161a-4975-9085-a23cdc731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b367-198c-46dc-ada1-4c51bf30d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f70ce466-3e83-418a-96db-05d717015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7eb367-198c-46dc-ada1-4c51bf30dfa8">
      <Terms xmlns="http://schemas.microsoft.com/office/infopath/2007/PartnerControls"/>
    </lcf76f155ced4ddcb4097134ff3c332f>
    <TaxCatchAll xmlns="f9a71158-161a-4975-9085-a23cdc7314d1" xsi:nil="true"/>
  </documentManagement>
</p:properties>
</file>

<file path=customXml/itemProps1.xml><?xml version="1.0" encoding="utf-8"?>
<ds:datastoreItem xmlns:ds="http://schemas.openxmlformats.org/officeDocument/2006/customXml" ds:itemID="{0F4A0909-5152-4C5A-ACED-6A140F14FBDA}"/>
</file>

<file path=customXml/itemProps2.xml><?xml version="1.0" encoding="utf-8"?>
<ds:datastoreItem xmlns:ds="http://schemas.openxmlformats.org/officeDocument/2006/customXml" ds:itemID="{C1E40943-4F1A-447C-90A5-AEB40FC2B2BC}"/>
</file>

<file path=customXml/itemProps3.xml><?xml version="1.0" encoding="utf-8"?>
<ds:datastoreItem xmlns:ds="http://schemas.openxmlformats.org/officeDocument/2006/customXml" ds:itemID="{F7D56943-8612-4A75-89D8-DD1ECC584F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Marcelo Paiva de Carvalho - 7282</cp:lastModifiedBy>
  <cp:revision>0</cp:revision>
  <dcterms:created xsi:type="dcterms:W3CDTF">2024-04-29T20:16:04Z</dcterms:created>
  <dcterms:modified xsi:type="dcterms:W3CDTF">2024-04-29T20:24:00Z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0x0101002B5FF790D3F6E048994438A7A33CCFE3</vt:lpwstr>
  </property>
</Properties>
</file>