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opc\Documents\MARCELO - SESC\ORÇAMENTOS\504 SUL\LICITAÇÃO\"/>
    </mc:Choice>
  </mc:AlternateContent>
  <xr:revisionPtr revIDLastSave="0" documentId="13_ncr:1_{CF99783B-A3C9-4690-9EEF-7A8266C33C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8" i="1" l="1"/>
  <c r="I608" i="1" s="1"/>
  <c r="J608" i="1" s="1"/>
  <c r="J607" i="1"/>
  <c r="H606" i="1"/>
  <c r="I606" i="1" s="1"/>
  <c r="J606" i="1" s="1"/>
  <c r="H605" i="1"/>
  <c r="I605" i="1" s="1"/>
  <c r="J605" i="1" s="1"/>
  <c r="H604" i="1"/>
  <c r="I604" i="1" s="1"/>
  <c r="J604" i="1" s="1"/>
  <c r="I603" i="1"/>
  <c r="J603" i="1" s="1"/>
  <c r="H603" i="1"/>
  <c r="H602" i="1"/>
  <c r="I602" i="1" s="1"/>
  <c r="J602" i="1" s="1"/>
  <c r="H601" i="1"/>
  <c r="I601" i="1" s="1"/>
  <c r="J601" i="1" s="1"/>
  <c r="H600" i="1"/>
  <c r="I600" i="1" s="1"/>
  <c r="J600" i="1" s="1"/>
  <c r="J599" i="1"/>
  <c r="H598" i="1"/>
  <c r="I598" i="1" s="1"/>
  <c r="J598" i="1" s="1"/>
  <c r="J597" i="1"/>
  <c r="H596" i="1"/>
  <c r="I596" i="1" s="1"/>
  <c r="J596" i="1" s="1"/>
  <c r="H595" i="1"/>
  <c r="I595" i="1" s="1"/>
  <c r="J595" i="1" s="1"/>
  <c r="I594" i="1"/>
  <c r="J594" i="1" s="1"/>
  <c r="H594" i="1"/>
  <c r="H593" i="1"/>
  <c r="I593" i="1" s="1"/>
  <c r="J593" i="1" s="1"/>
  <c r="J592" i="1"/>
  <c r="J591" i="1"/>
  <c r="H590" i="1"/>
  <c r="I590" i="1" s="1"/>
  <c r="J590" i="1" s="1"/>
  <c r="H589" i="1"/>
  <c r="I589" i="1" s="1"/>
  <c r="J589" i="1" s="1"/>
  <c r="H588" i="1"/>
  <c r="I588" i="1" s="1"/>
  <c r="J588" i="1" s="1"/>
  <c r="H587" i="1"/>
  <c r="I587" i="1" s="1"/>
  <c r="J587" i="1" s="1"/>
  <c r="H586" i="1"/>
  <c r="I586" i="1" s="1"/>
  <c r="J586" i="1" s="1"/>
  <c r="H585" i="1"/>
  <c r="I585" i="1" s="1"/>
  <c r="J585" i="1" s="1"/>
  <c r="J584" i="1"/>
  <c r="H583" i="1"/>
  <c r="I583" i="1" s="1"/>
  <c r="J583" i="1" s="1"/>
  <c r="I582" i="1"/>
  <c r="J582" i="1" s="1"/>
  <c r="H582" i="1"/>
  <c r="J581" i="1"/>
  <c r="H580" i="1"/>
  <c r="I580" i="1" s="1"/>
  <c r="J580" i="1" s="1"/>
  <c r="H579" i="1"/>
  <c r="I579" i="1" s="1"/>
  <c r="J579" i="1" s="1"/>
  <c r="H578" i="1"/>
  <c r="I578" i="1" s="1"/>
  <c r="J578" i="1" s="1"/>
  <c r="H577" i="1"/>
  <c r="I577" i="1" s="1"/>
  <c r="J577" i="1" s="1"/>
  <c r="H576" i="1"/>
  <c r="I576" i="1" s="1"/>
  <c r="J576" i="1" s="1"/>
  <c r="H575" i="1"/>
  <c r="I575" i="1" s="1"/>
  <c r="J575" i="1" s="1"/>
  <c r="H574" i="1"/>
  <c r="I574" i="1" s="1"/>
  <c r="J574" i="1" s="1"/>
  <c r="H573" i="1"/>
  <c r="I573" i="1" s="1"/>
  <c r="J573" i="1" s="1"/>
  <c r="H572" i="1"/>
  <c r="I572" i="1" s="1"/>
  <c r="J572" i="1" s="1"/>
  <c r="H571" i="1"/>
  <c r="I571" i="1" s="1"/>
  <c r="J571" i="1" s="1"/>
  <c r="H570" i="1"/>
  <c r="I570" i="1" s="1"/>
  <c r="J570" i="1" s="1"/>
  <c r="H569" i="1"/>
  <c r="I569" i="1" s="1"/>
  <c r="J569" i="1" s="1"/>
  <c r="H568" i="1"/>
  <c r="I568" i="1" s="1"/>
  <c r="J568" i="1" s="1"/>
  <c r="J567" i="1"/>
  <c r="J566" i="1"/>
  <c r="H565" i="1"/>
  <c r="I565" i="1" s="1"/>
  <c r="J565" i="1" s="1"/>
  <c r="I564" i="1"/>
  <c r="J564" i="1" s="1"/>
  <c r="H564" i="1"/>
  <c r="J563" i="1"/>
  <c r="H562" i="1"/>
  <c r="I562" i="1" s="1"/>
  <c r="J562" i="1" s="1"/>
  <c r="H561" i="1"/>
  <c r="I561" i="1" s="1"/>
  <c r="J561" i="1" s="1"/>
  <c r="H560" i="1"/>
  <c r="I560" i="1" s="1"/>
  <c r="J560" i="1" s="1"/>
  <c r="J559" i="1"/>
  <c r="J558" i="1"/>
  <c r="H557" i="1"/>
  <c r="I557" i="1" s="1"/>
  <c r="J557" i="1" s="1"/>
  <c r="J556" i="1"/>
  <c r="H555" i="1"/>
  <c r="I555" i="1" s="1"/>
  <c r="J555" i="1" s="1"/>
  <c r="H554" i="1"/>
  <c r="I554" i="1" s="1"/>
  <c r="J554" i="1" s="1"/>
  <c r="J553" i="1"/>
  <c r="H552" i="1"/>
  <c r="I552" i="1" s="1"/>
  <c r="J552" i="1" s="1"/>
  <c r="H551" i="1"/>
  <c r="I551" i="1" s="1"/>
  <c r="J551" i="1" s="1"/>
  <c r="H550" i="1"/>
  <c r="I550" i="1" s="1"/>
  <c r="J550" i="1" s="1"/>
  <c r="J549" i="1"/>
  <c r="J548" i="1"/>
  <c r="H547" i="1"/>
  <c r="I547" i="1" s="1"/>
  <c r="J547" i="1" s="1"/>
  <c r="H546" i="1"/>
  <c r="I546" i="1" s="1"/>
  <c r="J546" i="1" s="1"/>
  <c r="H545" i="1"/>
  <c r="I545" i="1" s="1"/>
  <c r="J545" i="1" s="1"/>
  <c r="H544" i="1"/>
  <c r="I544" i="1" s="1"/>
  <c r="J544" i="1" s="1"/>
  <c r="H543" i="1"/>
  <c r="I543" i="1" s="1"/>
  <c r="J543" i="1" s="1"/>
  <c r="H542" i="1"/>
  <c r="I542" i="1" s="1"/>
  <c r="J542" i="1" s="1"/>
  <c r="J541" i="1"/>
  <c r="I540" i="1"/>
  <c r="J540" i="1" s="1"/>
  <c r="H540" i="1"/>
  <c r="J539" i="1"/>
  <c r="H538" i="1"/>
  <c r="I538" i="1" s="1"/>
  <c r="J538" i="1" s="1"/>
  <c r="H537" i="1"/>
  <c r="I537" i="1" s="1"/>
  <c r="J537" i="1" s="1"/>
  <c r="H536" i="1"/>
  <c r="I536" i="1" s="1"/>
  <c r="J536" i="1" s="1"/>
  <c r="J535" i="1"/>
  <c r="H534" i="1"/>
  <c r="I534" i="1" s="1"/>
  <c r="J534" i="1" s="1"/>
  <c r="H533" i="1"/>
  <c r="I533" i="1" s="1"/>
  <c r="J533" i="1" s="1"/>
  <c r="H532" i="1"/>
  <c r="I532" i="1" s="1"/>
  <c r="J532" i="1" s="1"/>
  <c r="H531" i="1"/>
  <c r="I531" i="1" s="1"/>
  <c r="J531" i="1" s="1"/>
  <c r="J530" i="1"/>
  <c r="H529" i="1"/>
  <c r="I529" i="1" s="1"/>
  <c r="J529" i="1" s="1"/>
  <c r="J528" i="1"/>
  <c r="H527" i="1"/>
  <c r="I527" i="1" s="1"/>
  <c r="J527" i="1" s="1"/>
  <c r="J526" i="1"/>
  <c r="H525" i="1"/>
  <c r="I525" i="1" s="1"/>
  <c r="J525" i="1" s="1"/>
  <c r="H524" i="1"/>
  <c r="I524" i="1" s="1"/>
  <c r="J524" i="1" s="1"/>
  <c r="H523" i="1"/>
  <c r="I523" i="1" s="1"/>
  <c r="J523" i="1" s="1"/>
  <c r="H522" i="1"/>
  <c r="I522" i="1" s="1"/>
  <c r="J522" i="1" s="1"/>
  <c r="H521" i="1"/>
  <c r="I521" i="1" s="1"/>
  <c r="J521" i="1" s="1"/>
  <c r="H520" i="1"/>
  <c r="I520" i="1" s="1"/>
  <c r="J520" i="1" s="1"/>
  <c r="H519" i="1"/>
  <c r="I519" i="1" s="1"/>
  <c r="J519" i="1" s="1"/>
  <c r="H518" i="1"/>
  <c r="I518" i="1" s="1"/>
  <c r="J518" i="1" s="1"/>
  <c r="H517" i="1"/>
  <c r="I517" i="1" s="1"/>
  <c r="J517" i="1" s="1"/>
  <c r="H516" i="1"/>
  <c r="I516" i="1" s="1"/>
  <c r="J516" i="1" s="1"/>
  <c r="H515" i="1"/>
  <c r="I515" i="1" s="1"/>
  <c r="J515" i="1" s="1"/>
  <c r="J514" i="1"/>
  <c r="H513" i="1"/>
  <c r="I513" i="1" s="1"/>
  <c r="J513" i="1" s="1"/>
  <c r="H512" i="1"/>
  <c r="I512" i="1" s="1"/>
  <c r="J512" i="1" s="1"/>
  <c r="H511" i="1"/>
  <c r="I511" i="1" s="1"/>
  <c r="J511" i="1" s="1"/>
  <c r="H510" i="1"/>
  <c r="I510" i="1" s="1"/>
  <c r="J510" i="1" s="1"/>
  <c r="I509" i="1"/>
  <c r="J509" i="1" s="1"/>
  <c r="H509" i="1"/>
  <c r="H508" i="1"/>
  <c r="I508" i="1" s="1"/>
  <c r="J508" i="1" s="1"/>
  <c r="H507" i="1"/>
  <c r="I507" i="1" s="1"/>
  <c r="J507" i="1" s="1"/>
  <c r="H506" i="1"/>
  <c r="I506" i="1" s="1"/>
  <c r="J506" i="1" s="1"/>
  <c r="H505" i="1"/>
  <c r="I505" i="1" s="1"/>
  <c r="J505" i="1" s="1"/>
  <c r="H504" i="1"/>
  <c r="I504" i="1" s="1"/>
  <c r="J504" i="1" s="1"/>
  <c r="H503" i="1"/>
  <c r="I503" i="1" s="1"/>
  <c r="J503" i="1" s="1"/>
  <c r="H502" i="1"/>
  <c r="I502" i="1" s="1"/>
  <c r="J502" i="1" s="1"/>
  <c r="H501" i="1"/>
  <c r="I501" i="1" s="1"/>
  <c r="J501" i="1" s="1"/>
  <c r="H500" i="1"/>
  <c r="I500" i="1" s="1"/>
  <c r="J500" i="1" s="1"/>
  <c r="J499" i="1"/>
  <c r="J498" i="1"/>
  <c r="H497" i="1"/>
  <c r="I497" i="1" s="1"/>
  <c r="J497" i="1" s="1"/>
  <c r="H496" i="1"/>
  <c r="I496" i="1" s="1"/>
  <c r="J496" i="1" s="1"/>
  <c r="H495" i="1"/>
  <c r="I495" i="1" s="1"/>
  <c r="J495" i="1" s="1"/>
  <c r="H494" i="1"/>
  <c r="I494" i="1" s="1"/>
  <c r="J494" i="1" s="1"/>
  <c r="H493" i="1"/>
  <c r="I493" i="1" s="1"/>
  <c r="J493" i="1" s="1"/>
  <c r="J492" i="1"/>
  <c r="H491" i="1"/>
  <c r="I491" i="1" s="1"/>
  <c r="J491" i="1" s="1"/>
  <c r="J490" i="1"/>
  <c r="H489" i="1"/>
  <c r="I489" i="1" s="1"/>
  <c r="J489" i="1" s="1"/>
  <c r="H488" i="1"/>
  <c r="I488" i="1" s="1"/>
  <c r="J488" i="1" s="1"/>
  <c r="H487" i="1"/>
  <c r="I487" i="1" s="1"/>
  <c r="J487" i="1" s="1"/>
  <c r="H486" i="1"/>
  <c r="I486" i="1" s="1"/>
  <c r="J486" i="1" s="1"/>
  <c r="J485" i="1"/>
  <c r="J484" i="1"/>
  <c r="H483" i="1"/>
  <c r="I483" i="1" s="1"/>
  <c r="J483" i="1" s="1"/>
  <c r="H482" i="1"/>
  <c r="I482" i="1" s="1"/>
  <c r="J482" i="1" s="1"/>
  <c r="H481" i="1"/>
  <c r="I481" i="1" s="1"/>
  <c r="J481" i="1" s="1"/>
  <c r="H480" i="1"/>
  <c r="I480" i="1" s="1"/>
  <c r="J480" i="1" s="1"/>
  <c r="H479" i="1"/>
  <c r="I479" i="1" s="1"/>
  <c r="J479" i="1" s="1"/>
  <c r="H478" i="1"/>
  <c r="I478" i="1" s="1"/>
  <c r="J478" i="1" s="1"/>
  <c r="H477" i="1"/>
  <c r="I477" i="1" s="1"/>
  <c r="J477" i="1" s="1"/>
  <c r="I476" i="1"/>
  <c r="J476" i="1" s="1"/>
  <c r="H476" i="1"/>
  <c r="H475" i="1"/>
  <c r="I475" i="1" s="1"/>
  <c r="J475" i="1" s="1"/>
  <c r="H474" i="1"/>
  <c r="I474" i="1" s="1"/>
  <c r="J474" i="1" s="1"/>
  <c r="J473" i="1"/>
  <c r="H472" i="1"/>
  <c r="I472" i="1" s="1"/>
  <c r="J472" i="1" s="1"/>
  <c r="H471" i="1"/>
  <c r="I471" i="1" s="1"/>
  <c r="J471" i="1" s="1"/>
  <c r="J470" i="1"/>
  <c r="H469" i="1"/>
  <c r="I469" i="1" s="1"/>
  <c r="J469" i="1" s="1"/>
  <c r="H468" i="1"/>
  <c r="I468" i="1" s="1"/>
  <c r="J468" i="1" s="1"/>
  <c r="H467" i="1"/>
  <c r="I467" i="1" s="1"/>
  <c r="J467" i="1" s="1"/>
  <c r="H466" i="1"/>
  <c r="I466" i="1" s="1"/>
  <c r="J466" i="1" s="1"/>
  <c r="H465" i="1"/>
  <c r="I465" i="1" s="1"/>
  <c r="J465" i="1" s="1"/>
  <c r="H464" i="1"/>
  <c r="I464" i="1" s="1"/>
  <c r="J464" i="1" s="1"/>
  <c r="H463" i="1"/>
  <c r="I463" i="1" s="1"/>
  <c r="J463" i="1" s="1"/>
  <c r="H462" i="1"/>
  <c r="I462" i="1" s="1"/>
  <c r="J462" i="1" s="1"/>
  <c r="H461" i="1"/>
  <c r="I461" i="1" s="1"/>
  <c r="J461" i="1" s="1"/>
  <c r="H460" i="1"/>
  <c r="I460" i="1" s="1"/>
  <c r="J460" i="1" s="1"/>
  <c r="H459" i="1"/>
  <c r="I459" i="1" s="1"/>
  <c r="J459" i="1" s="1"/>
  <c r="H458" i="1"/>
  <c r="I458" i="1" s="1"/>
  <c r="J458" i="1" s="1"/>
  <c r="H457" i="1"/>
  <c r="I457" i="1" s="1"/>
  <c r="J457" i="1" s="1"/>
  <c r="H456" i="1"/>
  <c r="I456" i="1" s="1"/>
  <c r="J456" i="1" s="1"/>
  <c r="H455" i="1"/>
  <c r="I455" i="1" s="1"/>
  <c r="J455" i="1" s="1"/>
  <c r="H454" i="1"/>
  <c r="I454" i="1" s="1"/>
  <c r="J454" i="1" s="1"/>
  <c r="H453" i="1"/>
  <c r="I453" i="1" s="1"/>
  <c r="J453" i="1" s="1"/>
  <c r="J452" i="1"/>
  <c r="J451" i="1"/>
  <c r="H450" i="1"/>
  <c r="I450" i="1" s="1"/>
  <c r="J450" i="1" s="1"/>
  <c r="H449" i="1"/>
  <c r="I449" i="1" s="1"/>
  <c r="J449" i="1" s="1"/>
  <c r="J448" i="1"/>
  <c r="H447" i="1"/>
  <c r="I447" i="1" s="1"/>
  <c r="J447" i="1" s="1"/>
  <c r="H446" i="1"/>
  <c r="I446" i="1" s="1"/>
  <c r="J446" i="1" s="1"/>
  <c r="H445" i="1"/>
  <c r="I445" i="1" s="1"/>
  <c r="J445" i="1" s="1"/>
  <c r="J444" i="1"/>
  <c r="J443" i="1"/>
  <c r="H442" i="1"/>
  <c r="I442" i="1" s="1"/>
  <c r="J442" i="1" s="1"/>
  <c r="J441" i="1"/>
  <c r="H440" i="1"/>
  <c r="I440" i="1" s="1"/>
  <c r="J440" i="1" s="1"/>
  <c r="H439" i="1"/>
  <c r="I439" i="1" s="1"/>
  <c r="J439" i="1" s="1"/>
  <c r="H438" i="1"/>
  <c r="I438" i="1" s="1"/>
  <c r="J438" i="1" s="1"/>
  <c r="H437" i="1"/>
  <c r="I437" i="1" s="1"/>
  <c r="J437" i="1" s="1"/>
  <c r="J436" i="1"/>
  <c r="H435" i="1"/>
  <c r="I435" i="1" s="1"/>
  <c r="J435" i="1" s="1"/>
  <c r="H434" i="1"/>
  <c r="I434" i="1" s="1"/>
  <c r="J434" i="1" s="1"/>
  <c r="H433" i="1"/>
  <c r="I433" i="1" s="1"/>
  <c r="J433" i="1" s="1"/>
  <c r="I432" i="1"/>
  <c r="J432" i="1" s="1"/>
  <c r="H432" i="1"/>
  <c r="J431" i="1"/>
  <c r="J430" i="1"/>
  <c r="H429" i="1"/>
  <c r="I429" i="1" s="1"/>
  <c r="J429" i="1" s="1"/>
  <c r="H428" i="1"/>
  <c r="I428" i="1" s="1"/>
  <c r="J428" i="1" s="1"/>
  <c r="H427" i="1"/>
  <c r="I427" i="1" s="1"/>
  <c r="J427" i="1" s="1"/>
  <c r="H426" i="1"/>
  <c r="I426" i="1" s="1"/>
  <c r="J426" i="1" s="1"/>
  <c r="H425" i="1"/>
  <c r="I425" i="1" s="1"/>
  <c r="J425" i="1" s="1"/>
  <c r="H424" i="1"/>
  <c r="I424" i="1" s="1"/>
  <c r="J424" i="1" s="1"/>
  <c r="J423" i="1"/>
  <c r="H422" i="1"/>
  <c r="I422" i="1" s="1"/>
  <c r="J422" i="1" s="1"/>
  <c r="J421" i="1"/>
  <c r="H420" i="1"/>
  <c r="I420" i="1" s="1"/>
  <c r="J420" i="1" s="1"/>
  <c r="H419" i="1"/>
  <c r="I419" i="1" s="1"/>
  <c r="J419" i="1" s="1"/>
  <c r="H418" i="1"/>
  <c r="I418" i="1" s="1"/>
  <c r="J418" i="1" s="1"/>
  <c r="H417" i="1"/>
  <c r="I417" i="1" s="1"/>
  <c r="J417" i="1" s="1"/>
  <c r="H416" i="1"/>
  <c r="I416" i="1" s="1"/>
  <c r="J416" i="1" s="1"/>
  <c r="J415" i="1"/>
  <c r="H414" i="1"/>
  <c r="I414" i="1" s="1"/>
  <c r="J414" i="1" s="1"/>
  <c r="H413" i="1"/>
  <c r="I413" i="1" s="1"/>
  <c r="J413" i="1" s="1"/>
  <c r="H412" i="1"/>
  <c r="I412" i="1" s="1"/>
  <c r="J412" i="1" s="1"/>
  <c r="H411" i="1"/>
  <c r="I411" i="1" s="1"/>
  <c r="J411" i="1" s="1"/>
  <c r="J410" i="1"/>
  <c r="H409" i="1"/>
  <c r="I409" i="1" s="1"/>
  <c r="J409" i="1" s="1"/>
  <c r="J408" i="1"/>
  <c r="H407" i="1"/>
  <c r="I407" i="1" s="1"/>
  <c r="J407" i="1" s="1"/>
  <c r="H406" i="1"/>
  <c r="I406" i="1" s="1"/>
  <c r="J406" i="1" s="1"/>
  <c r="H405" i="1"/>
  <c r="I405" i="1" s="1"/>
  <c r="J405" i="1" s="1"/>
  <c r="H404" i="1"/>
  <c r="I404" i="1" s="1"/>
  <c r="J404" i="1" s="1"/>
  <c r="H403" i="1"/>
  <c r="I403" i="1" s="1"/>
  <c r="J403" i="1" s="1"/>
  <c r="J402" i="1"/>
  <c r="H401" i="1"/>
  <c r="I401" i="1" s="1"/>
  <c r="J401" i="1" s="1"/>
  <c r="H400" i="1"/>
  <c r="I400" i="1" s="1"/>
  <c r="J400" i="1" s="1"/>
  <c r="H399" i="1"/>
  <c r="I399" i="1" s="1"/>
  <c r="J399" i="1" s="1"/>
  <c r="H398" i="1"/>
  <c r="I398" i="1" s="1"/>
  <c r="J398" i="1" s="1"/>
  <c r="H397" i="1"/>
  <c r="I397" i="1" s="1"/>
  <c r="J397" i="1" s="1"/>
  <c r="H396" i="1"/>
  <c r="I396" i="1" s="1"/>
  <c r="J396" i="1" s="1"/>
  <c r="H395" i="1"/>
  <c r="I395" i="1" s="1"/>
  <c r="J395" i="1" s="1"/>
  <c r="H394" i="1"/>
  <c r="I394" i="1" s="1"/>
  <c r="J394" i="1" s="1"/>
  <c r="H393" i="1"/>
  <c r="I393" i="1" s="1"/>
  <c r="J393" i="1" s="1"/>
  <c r="H392" i="1"/>
  <c r="I392" i="1" s="1"/>
  <c r="J392" i="1" s="1"/>
  <c r="H391" i="1"/>
  <c r="I391" i="1" s="1"/>
  <c r="J391" i="1" s="1"/>
  <c r="H390" i="1"/>
  <c r="I390" i="1" s="1"/>
  <c r="J390" i="1" s="1"/>
  <c r="H389" i="1"/>
  <c r="I389" i="1" s="1"/>
  <c r="J389" i="1" s="1"/>
  <c r="J388" i="1"/>
  <c r="H387" i="1"/>
  <c r="I387" i="1" s="1"/>
  <c r="J387" i="1" s="1"/>
  <c r="H386" i="1"/>
  <c r="I386" i="1" s="1"/>
  <c r="J386" i="1" s="1"/>
  <c r="H385" i="1"/>
  <c r="I385" i="1" s="1"/>
  <c r="J385" i="1" s="1"/>
  <c r="H384" i="1"/>
  <c r="I384" i="1" s="1"/>
  <c r="J384" i="1" s="1"/>
  <c r="H383" i="1"/>
  <c r="I383" i="1" s="1"/>
  <c r="J383" i="1" s="1"/>
  <c r="H382" i="1"/>
  <c r="I382" i="1" s="1"/>
  <c r="J382" i="1" s="1"/>
  <c r="H381" i="1"/>
  <c r="I381" i="1" s="1"/>
  <c r="J381" i="1" s="1"/>
  <c r="H380" i="1"/>
  <c r="I380" i="1" s="1"/>
  <c r="J380" i="1" s="1"/>
  <c r="H379" i="1"/>
  <c r="I379" i="1" s="1"/>
  <c r="J379" i="1" s="1"/>
  <c r="H378" i="1"/>
  <c r="I378" i="1" s="1"/>
  <c r="J378" i="1" s="1"/>
  <c r="H377" i="1"/>
  <c r="I377" i="1" s="1"/>
  <c r="J377" i="1" s="1"/>
  <c r="H376" i="1"/>
  <c r="I376" i="1" s="1"/>
  <c r="J376" i="1" s="1"/>
  <c r="H375" i="1"/>
  <c r="I375" i="1" s="1"/>
  <c r="J375" i="1" s="1"/>
  <c r="I374" i="1"/>
  <c r="J374" i="1" s="1"/>
  <c r="H374" i="1"/>
  <c r="H373" i="1"/>
  <c r="I373" i="1" s="1"/>
  <c r="J373" i="1" s="1"/>
  <c r="H372" i="1"/>
  <c r="I372" i="1" s="1"/>
  <c r="J372" i="1" s="1"/>
  <c r="H371" i="1"/>
  <c r="I371" i="1" s="1"/>
  <c r="J371" i="1" s="1"/>
  <c r="H370" i="1"/>
  <c r="I370" i="1" s="1"/>
  <c r="J370" i="1" s="1"/>
  <c r="I369" i="1"/>
  <c r="J369" i="1" s="1"/>
  <c r="H369" i="1"/>
  <c r="H368" i="1"/>
  <c r="I368" i="1" s="1"/>
  <c r="J368" i="1" s="1"/>
  <c r="I367" i="1"/>
  <c r="J367" i="1" s="1"/>
  <c r="H367" i="1"/>
  <c r="H366" i="1"/>
  <c r="I366" i="1" s="1"/>
  <c r="J366" i="1" s="1"/>
  <c r="J365" i="1"/>
  <c r="J364" i="1"/>
  <c r="H363" i="1"/>
  <c r="I363" i="1" s="1"/>
  <c r="J363" i="1" s="1"/>
  <c r="H362" i="1"/>
  <c r="I362" i="1" s="1"/>
  <c r="J362" i="1" s="1"/>
  <c r="H361" i="1"/>
  <c r="I361" i="1" s="1"/>
  <c r="J361" i="1" s="1"/>
  <c r="H360" i="1"/>
  <c r="I360" i="1" s="1"/>
  <c r="J360" i="1" s="1"/>
  <c r="H359" i="1"/>
  <c r="I359" i="1" s="1"/>
  <c r="J359" i="1" s="1"/>
  <c r="J358" i="1"/>
  <c r="I357" i="1"/>
  <c r="J357" i="1" s="1"/>
  <c r="H357" i="1"/>
  <c r="H356" i="1"/>
  <c r="I356" i="1" s="1"/>
  <c r="J356" i="1" s="1"/>
  <c r="H355" i="1"/>
  <c r="I355" i="1" s="1"/>
  <c r="J355" i="1" s="1"/>
  <c r="H354" i="1"/>
  <c r="I354" i="1" s="1"/>
  <c r="J354" i="1" s="1"/>
  <c r="H353" i="1"/>
  <c r="I353" i="1" s="1"/>
  <c r="J353" i="1" s="1"/>
  <c r="H352" i="1"/>
  <c r="I352" i="1" s="1"/>
  <c r="J352" i="1" s="1"/>
  <c r="H351" i="1"/>
  <c r="I351" i="1" s="1"/>
  <c r="J351" i="1" s="1"/>
  <c r="J350" i="1"/>
  <c r="H349" i="1"/>
  <c r="I349" i="1" s="1"/>
  <c r="J349" i="1" s="1"/>
  <c r="H348" i="1"/>
  <c r="I348" i="1" s="1"/>
  <c r="J348" i="1" s="1"/>
  <c r="J347" i="1"/>
  <c r="H346" i="1"/>
  <c r="I346" i="1" s="1"/>
  <c r="J346" i="1" s="1"/>
  <c r="H345" i="1"/>
  <c r="I345" i="1" s="1"/>
  <c r="J345" i="1" s="1"/>
  <c r="H344" i="1"/>
  <c r="I344" i="1" s="1"/>
  <c r="J344" i="1" s="1"/>
  <c r="H343" i="1"/>
  <c r="I343" i="1" s="1"/>
  <c r="J343" i="1" s="1"/>
  <c r="H342" i="1"/>
  <c r="I342" i="1" s="1"/>
  <c r="J342" i="1" s="1"/>
  <c r="H341" i="1"/>
  <c r="I341" i="1" s="1"/>
  <c r="J341" i="1" s="1"/>
  <c r="H340" i="1"/>
  <c r="I340" i="1" s="1"/>
  <c r="J340" i="1" s="1"/>
  <c r="H339" i="1"/>
  <c r="I339" i="1" s="1"/>
  <c r="J339" i="1" s="1"/>
  <c r="H338" i="1"/>
  <c r="I338" i="1" s="1"/>
  <c r="J338" i="1" s="1"/>
  <c r="J337" i="1"/>
  <c r="J336" i="1"/>
  <c r="H335" i="1"/>
  <c r="I335" i="1" s="1"/>
  <c r="J335" i="1" s="1"/>
  <c r="H334" i="1"/>
  <c r="I334" i="1" s="1"/>
  <c r="J334" i="1" s="1"/>
  <c r="J333" i="1"/>
  <c r="H332" i="1"/>
  <c r="I332" i="1" s="1"/>
  <c r="J332" i="1" s="1"/>
  <c r="H331" i="1"/>
  <c r="I331" i="1" s="1"/>
  <c r="J331" i="1" s="1"/>
  <c r="H330" i="1"/>
  <c r="I330" i="1" s="1"/>
  <c r="J330" i="1" s="1"/>
  <c r="J329" i="1"/>
  <c r="J328" i="1"/>
  <c r="H327" i="1"/>
  <c r="I327" i="1" s="1"/>
  <c r="J327" i="1" s="1"/>
  <c r="J326" i="1"/>
  <c r="H325" i="1"/>
  <c r="I325" i="1" s="1"/>
  <c r="J325" i="1" s="1"/>
  <c r="J324" i="1"/>
  <c r="H323" i="1"/>
  <c r="I323" i="1" s="1"/>
  <c r="J323" i="1" s="1"/>
  <c r="H322" i="1"/>
  <c r="I322" i="1" s="1"/>
  <c r="J322" i="1" s="1"/>
  <c r="J321" i="1"/>
  <c r="J320" i="1"/>
  <c r="I319" i="1"/>
  <c r="J319" i="1" s="1"/>
  <c r="H319" i="1"/>
  <c r="H318" i="1"/>
  <c r="I318" i="1" s="1"/>
  <c r="J318" i="1" s="1"/>
  <c r="H317" i="1"/>
  <c r="I317" i="1" s="1"/>
  <c r="J317" i="1" s="1"/>
  <c r="H316" i="1"/>
  <c r="I316" i="1" s="1"/>
  <c r="J316" i="1" s="1"/>
  <c r="H315" i="1"/>
  <c r="I315" i="1" s="1"/>
  <c r="J315" i="1" s="1"/>
  <c r="H314" i="1"/>
  <c r="I314" i="1" s="1"/>
  <c r="J314" i="1" s="1"/>
  <c r="J313" i="1"/>
  <c r="H312" i="1"/>
  <c r="I312" i="1" s="1"/>
  <c r="J312" i="1" s="1"/>
  <c r="J311" i="1"/>
  <c r="H310" i="1"/>
  <c r="I310" i="1" s="1"/>
  <c r="J310" i="1" s="1"/>
  <c r="H309" i="1"/>
  <c r="I309" i="1" s="1"/>
  <c r="J309" i="1" s="1"/>
  <c r="J308" i="1"/>
  <c r="H307" i="1"/>
  <c r="I307" i="1" s="1"/>
  <c r="J307" i="1" s="1"/>
  <c r="H306" i="1"/>
  <c r="I306" i="1" s="1"/>
  <c r="J306" i="1" s="1"/>
  <c r="I305" i="1"/>
  <c r="J305" i="1" s="1"/>
  <c r="H305" i="1"/>
  <c r="H304" i="1"/>
  <c r="I304" i="1" s="1"/>
  <c r="J304" i="1" s="1"/>
  <c r="J303" i="1"/>
  <c r="H302" i="1"/>
  <c r="I302" i="1" s="1"/>
  <c r="J302" i="1" s="1"/>
  <c r="J301" i="1"/>
  <c r="H300" i="1"/>
  <c r="I300" i="1" s="1"/>
  <c r="J300" i="1" s="1"/>
  <c r="J299" i="1"/>
  <c r="H298" i="1"/>
  <c r="I298" i="1" s="1"/>
  <c r="J298" i="1" s="1"/>
  <c r="H297" i="1"/>
  <c r="I297" i="1" s="1"/>
  <c r="J297" i="1" s="1"/>
  <c r="H296" i="1"/>
  <c r="I296" i="1" s="1"/>
  <c r="J296" i="1" s="1"/>
  <c r="I295" i="1"/>
  <c r="J295" i="1" s="1"/>
  <c r="H295" i="1"/>
  <c r="H294" i="1"/>
  <c r="I294" i="1" s="1"/>
  <c r="J294" i="1" s="1"/>
  <c r="H293" i="1"/>
  <c r="I293" i="1" s="1"/>
  <c r="J293" i="1" s="1"/>
  <c r="J292" i="1"/>
  <c r="H291" i="1"/>
  <c r="I291" i="1" s="1"/>
  <c r="J291" i="1" s="1"/>
  <c r="H290" i="1"/>
  <c r="I290" i="1" s="1"/>
  <c r="J290" i="1" s="1"/>
  <c r="H289" i="1"/>
  <c r="I289" i="1" s="1"/>
  <c r="J289" i="1" s="1"/>
  <c r="H288" i="1"/>
  <c r="I288" i="1" s="1"/>
  <c r="J288" i="1" s="1"/>
  <c r="H287" i="1"/>
  <c r="I287" i="1" s="1"/>
  <c r="J287" i="1" s="1"/>
  <c r="H286" i="1"/>
  <c r="I286" i="1" s="1"/>
  <c r="J286" i="1" s="1"/>
  <c r="H285" i="1"/>
  <c r="I285" i="1" s="1"/>
  <c r="J285" i="1" s="1"/>
  <c r="H284" i="1"/>
  <c r="I284" i="1" s="1"/>
  <c r="J284" i="1" s="1"/>
  <c r="H283" i="1"/>
  <c r="I283" i="1" s="1"/>
  <c r="J283" i="1" s="1"/>
  <c r="H282" i="1"/>
  <c r="I282" i="1" s="1"/>
  <c r="J282" i="1" s="1"/>
  <c r="H281" i="1"/>
  <c r="I281" i="1" s="1"/>
  <c r="J281" i="1" s="1"/>
  <c r="H280" i="1"/>
  <c r="I280" i="1" s="1"/>
  <c r="J280" i="1" s="1"/>
  <c r="H279" i="1"/>
  <c r="I279" i="1" s="1"/>
  <c r="J279" i="1" s="1"/>
  <c r="J278" i="1"/>
  <c r="J277" i="1"/>
  <c r="H276" i="1"/>
  <c r="I276" i="1" s="1"/>
  <c r="J276" i="1" s="1"/>
  <c r="J275" i="1"/>
  <c r="J274" i="1"/>
  <c r="H273" i="1"/>
  <c r="I273" i="1" s="1"/>
  <c r="J273" i="1" s="1"/>
  <c r="J272" i="1"/>
  <c r="H272" i="1"/>
  <c r="I272" i="1" s="1"/>
  <c r="J271" i="1"/>
  <c r="H270" i="1"/>
  <c r="I270" i="1" s="1"/>
  <c r="J270" i="1" s="1"/>
  <c r="I269" i="1"/>
  <c r="J269" i="1" s="1"/>
  <c r="H269" i="1"/>
  <c r="H268" i="1"/>
  <c r="I268" i="1" s="1"/>
  <c r="J268" i="1" s="1"/>
  <c r="J267" i="1"/>
  <c r="H266" i="1"/>
  <c r="I266" i="1" s="1"/>
  <c r="J266" i="1" s="1"/>
  <c r="H265" i="1"/>
  <c r="I265" i="1" s="1"/>
  <c r="J265" i="1" s="1"/>
  <c r="J264" i="1"/>
  <c r="H263" i="1"/>
  <c r="I263" i="1" s="1"/>
  <c r="J263" i="1" s="1"/>
  <c r="H262" i="1"/>
  <c r="I262" i="1" s="1"/>
  <c r="J262" i="1" s="1"/>
  <c r="H261" i="1"/>
  <c r="I261" i="1" s="1"/>
  <c r="J261" i="1" s="1"/>
  <c r="H260" i="1"/>
  <c r="I260" i="1" s="1"/>
  <c r="J260" i="1" s="1"/>
  <c r="J259" i="1"/>
  <c r="H258" i="1"/>
  <c r="I258" i="1" s="1"/>
  <c r="J258" i="1" s="1"/>
  <c r="I257" i="1"/>
  <c r="J257" i="1" s="1"/>
  <c r="H257" i="1"/>
  <c r="H256" i="1"/>
  <c r="I256" i="1" s="1"/>
  <c r="J256" i="1" s="1"/>
  <c r="H255" i="1"/>
  <c r="I255" i="1" s="1"/>
  <c r="J255" i="1" s="1"/>
  <c r="H254" i="1"/>
  <c r="I254" i="1" s="1"/>
  <c r="J254" i="1" s="1"/>
  <c r="H253" i="1"/>
  <c r="I253" i="1" s="1"/>
  <c r="J253" i="1" s="1"/>
  <c r="H252" i="1"/>
  <c r="I252" i="1" s="1"/>
  <c r="J252" i="1" s="1"/>
  <c r="I251" i="1"/>
  <c r="J251" i="1" s="1"/>
  <c r="H251" i="1"/>
  <c r="H250" i="1"/>
  <c r="I250" i="1" s="1"/>
  <c r="J250" i="1" s="1"/>
  <c r="H249" i="1"/>
  <c r="I249" i="1" s="1"/>
  <c r="J249" i="1" s="1"/>
  <c r="J248" i="1"/>
  <c r="J247" i="1"/>
  <c r="H246" i="1"/>
  <c r="I246" i="1" s="1"/>
  <c r="J246" i="1" s="1"/>
  <c r="H245" i="1"/>
  <c r="I245" i="1" s="1"/>
  <c r="J245" i="1" s="1"/>
  <c r="H244" i="1"/>
  <c r="I244" i="1" s="1"/>
  <c r="J244" i="1" s="1"/>
  <c r="H243" i="1"/>
  <c r="I243" i="1" s="1"/>
  <c r="J243" i="1" s="1"/>
  <c r="H242" i="1"/>
  <c r="I242" i="1" s="1"/>
  <c r="J242" i="1" s="1"/>
  <c r="H241" i="1"/>
  <c r="I241" i="1" s="1"/>
  <c r="J241" i="1" s="1"/>
  <c r="H240" i="1"/>
  <c r="I240" i="1" s="1"/>
  <c r="J240" i="1" s="1"/>
  <c r="H239" i="1"/>
  <c r="I239" i="1" s="1"/>
  <c r="J239" i="1" s="1"/>
  <c r="H238" i="1"/>
  <c r="I238" i="1" s="1"/>
  <c r="J238" i="1" s="1"/>
  <c r="J237" i="1"/>
  <c r="H236" i="1"/>
  <c r="I236" i="1" s="1"/>
  <c r="J236" i="1" s="1"/>
  <c r="H235" i="1"/>
  <c r="I235" i="1" s="1"/>
  <c r="J235" i="1" s="1"/>
  <c r="H234" i="1"/>
  <c r="I234" i="1" s="1"/>
  <c r="J234" i="1" s="1"/>
  <c r="J233" i="1"/>
  <c r="J232" i="1"/>
  <c r="H231" i="1"/>
  <c r="I231" i="1" s="1"/>
  <c r="J231" i="1" s="1"/>
  <c r="H230" i="1"/>
  <c r="I230" i="1" s="1"/>
  <c r="J230" i="1" s="1"/>
  <c r="H229" i="1"/>
  <c r="I229" i="1" s="1"/>
  <c r="J229" i="1" s="1"/>
  <c r="H228" i="1"/>
  <c r="I228" i="1" s="1"/>
  <c r="J228" i="1" s="1"/>
  <c r="H227" i="1"/>
  <c r="I227" i="1" s="1"/>
  <c r="J227" i="1" s="1"/>
  <c r="H226" i="1"/>
  <c r="I226" i="1" s="1"/>
  <c r="J226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H220" i="1"/>
  <c r="I220" i="1" s="1"/>
  <c r="J220" i="1" s="1"/>
  <c r="H219" i="1"/>
  <c r="I219" i="1" s="1"/>
  <c r="J219" i="1" s="1"/>
  <c r="H218" i="1"/>
  <c r="I218" i="1" s="1"/>
  <c r="J218" i="1" s="1"/>
  <c r="J217" i="1"/>
  <c r="H216" i="1"/>
  <c r="I216" i="1" s="1"/>
  <c r="J216" i="1" s="1"/>
  <c r="H215" i="1"/>
  <c r="I215" i="1" s="1"/>
  <c r="J215" i="1" s="1"/>
  <c r="H214" i="1"/>
  <c r="I214" i="1" s="1"/>
  <c r="J214" i="1" s="1"/>
  <c r="H213" i="1"/>
  <c r="I213" i="1" s="1"/>
  <c r="J213" i="1" s="1"/>
  <c r="J212" i="1"/>
  <c r="J211" i="1"/>
  <c r="J210" i="1"/>
  <c r="H210" i="1"/>
  <c r="I210" i="1" s="1"/>
  <c r="H209" i="1"/>
  <c r="I209" i="1" s="1"/>
  <c r="J209" i="1" s="1"/>
  <c r="H208" i="1"/>
  <c r="I208" i="1" s="1"/>
  <c r="J208" i="1" s="1"/>
  <c r="H207" i="1"/>
  <c r="I207" i="1" s="1"/>
  <c r="J207" i="1" s="1"/>
  <c r="J206" i="1"/>
  <c r="I205" i="1"/>
  <c r="J205" i="1" s="1"/>
  <c r="H205" i="1"/>
  <c r="H204" i="1"/>
  <c r="I204" i="1" s="1"/>
  <c r="J204" i="1" s="1"/>
  <c r="J203" i="1"/>
  <c r="J202" i="1"/>
  <c r="H201" i="1"/>
  <c r="I201" i="1" s="1"/>
  <c r="J201" i="1" s="1"/>
  <c r="H200" i="1"/>
  <c r="I200" i="1" s="1"/>
  <c r="J200" i="1" s="1"/>
  <c r="H199" i="1"/>
  <c r="I199" i="1" s="1"/>
  <c r="J199" i="1" s="1"/>
  <c r="J198" i="1"/>
  <c r="H197" i="1"/>
  <c r="I197" i="1" s="1"/>
  <c r="J197" i="1" s="1"/>
  <c r="H196" i="1"/>
  <c r="I196" i="1" s="1"/>
  <c r="J196" i="1" s="1"/>
  <c r="H195" i="1"/>
  <c r="I195" i="1" s="1"/>
  <c r="J195" i="1" s="1"/>
  <c r="H194" i="1"/>
  <c r="I194" i="1" s="1"/>
  <c r="J194" i="1" s="1"/>
  <c r="I193" i="1"/>
  <c r="J193" i="1" s="1"/>
  <c r="H193" i="1"/>
  <c r="H192" i="1"/>
  <c r="I192" i="1" s="1"/>
  <c r="J192" i="1" s="1"/>
  <c r="J191" i="1"/>
  <c r="H190" i="1"/>
  <c r="I190" i="1" s="1"/>
  <c r="J190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85" i="1"/>
  <c r="I185" i="1" s="1"/>
  <c r="J185" i="1" s="1"/>
  <c r="H184" i="1"/>
  <c r="I184" i="1" s="1"/>
  <c r="J184" i="1" s="1"/>
  <c r="H183" i="1"/>
  <c r="I183" i="1" s="1"/>
  <c r="J183" i="1" s="1"/>
  <c r="H182" i="1"/>
  <c r="I182" i="1" s="1"/>
  <c r="J182" i="1" s="1"/>
  <c r="H181" i="1"/>
  <c r="I181" i="1" s="1"/>
  <c r="J181" i="1" s="1"/>
  <c r="H180" i="1"/>
  <c r="I180" i="1" s="1"/>
  <c r="J180" i="1" s="1"/>
  <c r="H179" i="1"/>
  <c r="I179" i="1" s="1"/>
  <c r="J179" i="1" s="1"/>
  <c r="H178" i="1"/>
  <c r="I178" i="1" s="1"/>
  <c r="J178" i="1" s="1"/>
  <c r="H177" i="1"/>
  <c r="I177" i="1" s="1"/>
  <c r="J177" i="1" s="1"/>
  <c r="H176" i="1"/>
  <c r="I176" i="1" s="1"/>
  <c r="J176" i="1" s="1"/>
  <c r="H175" i="1"/>
  <c r="I175" i="1" s="1"/>
  <c r="J175" i="1" s="1"/>
  <c r="H174" i="1"/>
  <c r="I174" i="1" s="1"/>
  <c r="J174" i="1" s="1"/>
  <c r="H173" i="1"/>
  <c r="I173" i="1" s="1"/>
  <c r="J173" i="1" s="1"/>
  <c r="H172" i="1"/>
  <c r="I172" i="1" s="1"/>
  <c r="J172" i="1" s="1"/>
  <c r="I171" i="1"/>
  <c r="J171" i="1" s="1"/>
  <c r="H171" i="1"/>
  <c r="I170" i="1"/>
  <c r="J170" i="1" s="1"/>
  <c r="H170" i="1"/>
  <c r="H169" i="1"/>
  <c r="I169" i="1" s="1"/>
  <c r="J169" i="1" s="1"/>
  <c r="H168" i="1"/>
  <c r="I168" i="1" s="1"/>
  <c r="J168" i="1" s="1"/>
  <c r="H167" i="1"/>
  <c r="I167" i="1" s="1"/>
  <c r="J167" i="1" s="1"/>
  <c r="H166" i="1"/>
  <c r="I166" i="1" s="1"/>
  <c r="J166" i="1" s="1"/>
  <c r="I165" i="1"/>
  <c r="J165" i="1" s="1"/>
  <c r="H165" i="1"/>
  <c r="I164" i="1"/>
  <c r="J164" i="1" s="1"/>
  <c r="H164" i="1"/>
  <c r="H163" i="1"/>
  <c r="I163" i="1" s="1"/>
  <c r="J163" i="1" s="1"/>
  <c r="H162" i="1"/>
  <c r="I162" i="1" s="1"/>
  <c r="J162" i="1" s="1"/>
  <c r="H161" i="1"/>
  <c r="I161" i="1" s="1"/>
  <c r="J161" i="1" s="1"/>
  <c r="H160" i="1"/>
  <c r="I160" i="1" s="1"/>
  <c r="J160" i="1" s="1"/>
  <c r="J159" i="1"/>
  <c r="H158" i="1"/>
  <c r="I158" i="1" s="1"/>
  <c r="J158" i="1" s="1"/>
  <c r="H157" i="1"/>
  <c r="I157" i="1" s="1"/>
  <c r="J157" i="1" s="1"/>
  <c r="H156" i="1"/>
  <c r="I156" i="1" s="1"/>
  <c r="J156" i="1" s="1"/>
  <c r="H155" i="1"/>
  <c r="I155" i="1" s="1"/>
  <c r="J155" i="1" s="1"/>
  <c r="H154" i="1"/>
  <c r="I154" i="1" s="1"/>
  <c r="J154" i="1" s="1"/>
  <c r="J153" i="1"/>
  <c r="J152" i="1"/>
  <c r="H151" i="1"/>
  <c r="I151" i="1" s="1"/>
  <c r="J151" i="1" s="1"/>
  <c r="J150" i="1"/>
  <c r="H149" i="1"/>
  <c r="I149" i="1" s="1"/>
  <c r="J149" i="1" s="1"/>
  <c r="J148" i="1"/>
  <c r="I147" i="1"/>
  <c r="J147" i="1" s="1"/>
  <c r="H147" i="1"/>
  <c r="J146" i="1"/>
  <c r="I145" i="1"/>
  <c r="J145" i="1" s="1"/>
  <c r="H145" i="1"/>
  <c r="H144" i="1"/>
  <c r="I144" i="1" s="1"/>
  <c r="J144" i="1" s="1"/>
  <c r="H143" i="1"/>
  <c r="I143" i="1" s="1"/>
  <c r="J143" i="1" s="1"/>
  <c r="J142" i="1"/>
  <c r="H141" i="1"/>
  <c r="I141" i="1" s="1"/>
  <c r="J141" i="1" s="1"/>
  <c r="J140" i="1"/>
  <c r="H140" i="1"/>
  <c r="I140" i="1" s="1"/>
  <c r="H139" i="1"/>
  <c r="I139" i="1" s="1"/>
  <c r="J139" i="1" s="1"/>
  <c r="H138" i="1"/>
  <c r="I138" i="1" s="1"/>
  <c r="J138" i="1" s="1"/>
  <c r="H137" i="1"/>
  <c r="I137" i="1" s="1"/>
  <c r="J137" i="1" s="1"/>
  <c r="J136" i="1"/>
  <c r="H135" i="1"/>
  <c r="I135" i="1" s="1"/>
  <c r="J135" i="1" s="1"/>
  <c r="I134" i="1"/>
  <c r="J134" i="1" s="1"/>
  <c r="H134" i="1"/>
  <c r="H133" i="1"/>
  <c r="I133" i="1" s="1"/>
  <c r="J133" i="1" s="1"/>
  <c r="J132" i="1"/>
  <c r="H131" i="1"/>
  <c r="I131" i="1" s="1"/>
  <c r="J131" i="1" s="1"/>
  <c r="H130" i="1"/>
  <c r="I130" i="1" s="1"/>
  <c r="J130" i="1" s="1"/>
  <c r="H129" i="1"/>
  <c r="I129" i="1" s="1"/>
  <c r="J129" i="1" s="1"/>
  <c r="H128" i="1"/>
  <c r="I128" i="1" s="1"/>
  <c r="J128" i="1" s="1"/>
  <c r="J127" i="1"/>
  <c r="H126" i="1"/>
  <c r="I126" i="1" s="1"/>
  <c r="J126" i="1" s="1"/>
  <c r="H125" i="1"/>
  <c r="I125" i="1" s="1"/>
  <c r="J125" i="1" s="1"/>
  <c r="H124" i="1"/>
  <c r="I124" i="1" s="1"/>
  <c r="J124" i="1" s="1"/>
  <c r="J123" i="1"/>
  <c r="H122" i="1"/>
  <c r="I122" i="1" s="1"/>
  <c r="J122" i="1" s="1"/>
  <c r="I121" i="1"/>
  <c r="J121" i="1" s="1"/>
  <c r="H121" i="1"/>
  <c r="H120" i="1"/>
  <c r="I120" i="1" s="1"/>
  <c r="J120" i="1" s="1"/>
  <c r="J119" i="1"/>
  <c r="J118" i="1"/>
  <c r="H117" i="1"/>
  <c r="I117" i="1" s="1"/>
  <c r="J117" i="1" s="1"/>
  <c r="H116" i="1"/>
  <c r="I116" i="1" s="1"/>
  <c r="J116" i="1" s="1"/>
  <c r="H115" i="1"/>
  <c r="I115" i="1" s="1"/>
  <c r="J115" i="1" s="1"/>
  <c r="H114" i="1"/>
  <c r="I114" i="1" s="1"/>
  <c r="J114" i="1" s="1"/>
  <c r="H113" i="1"/>
  <c r="I113" i="1" s="1"/>
  <c r="J113" i="1" s="1"/>
  <c r="H112" i="1"/>
  <c r="I112" i="1" s="1"/>
  <c r="J112" i="1" s="1"/>
  <c r="H111" i="1"/>
  <c r="I111" i="1" s="1"/>
  <c r="J111" i="1" s="1"/>
  <c r="H110" i="1"/>
  <c r="I110" i="1" s="1"/>
  <c r="J110" i="1" s="1"/>
  <c r="H109" i="1"/>
  <c r="I109" i="1" s="1"/>
  <c r="J109" i="1" s="1"/>
  <c r="H108" i="1"/>
  <c r="I108" i="1" s="1"/>
  <c r="J108" i="1" s="1"/>
  <c r="J107" i="1"/>
  <c r="H106" i="1"/>
  <c r="I106" i="1" s="1"/>
  <c r="J106" i="1" s="1"/>
  <c r="H105" i="1"/>
  <c r="I105" i="1" s="1"/>
  <c r="J105" i="1" s="1"/>
  <c r="J104" i="1"/>
  <c r="J103" i="1"/>
  <c r="H102" i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8" i="1"/>
  <c r="I98" i="1" s="1"/>
  <c r="J98" i="1" s="1"/>
  <c r="H97" i="1"/>
  <c r="I97" i="1" s="1"/>
  <c r="J97" i="1" s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J88" i="1"/>
  <c r="I87" i="1"/>
  <c r="J87" i="1" s="1"/>
  <c r="H87" i="1"/>
  <c r="H86" i="1"/>
  <c r="I86" i="1" s="1"/>
  <c r="J86" i="1" s="1"/>
  <c r="H85" i="1"/>
  <c r="I85" i="1" s="1"/>
  <c r="J85" i="1" s="1"/>
  <c r="J84" i="1"/>
  <c r="J83" i="1"/>
  <c r="H82" i="1"/>
  <c r="I82" i="1" s="1"/>
  <c r="J82" i="1" s="1"/>
  <c r="H81" i="1"/>
  <c r="I81" i="1" s="1"/>
  <c r="J81" i="1" s="1"/>
  <c r="H80" i="1"/>
  <c r="I80" i="1" s="1"/>
  <c r="J80" i="1" s="1"/>
  <c r="J79" i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I73" i="1"/>
  <c r="J73" i="1" s="1"/>
  <c r="H73" i="1"/>
  <c r="H72" i="1"/>
  <c r="I72" i="1" s="1"/>
  <c r="J72" i="1" s="1"/>
  <c r="I71" i="1"/>
  <c r="J71" i="1" s="1"/>
  <c r="H71" i="1"/>
  <c r="J70" i="1"/>
  <c r="H69" i="1"/>
  <c r="I69" i="1" s="1"/>
  <c r="J69" i="1" s="1"/>
  <c r="J68" i="1"/>
  <c r="I67" i="1"/>
  <c r="J67" i="1" s="1"/>
  <c r="H67" i="1"/>
  <c r="I66" i="1"/>
  <c r="J66" i="1" s="1"/>
  <c r="H66" i="1"/>
  <c r="H65" i="1"/>
  <c r="I65" i="1" s="1"/>
  <c r="J65" i="1" s="1"/>
  <c r="H64" i="1"/>
  <c r="I64" i="1" s="1"/>
  <c r="J64" i="1" s="1"/>
  <c r="J63" i="1"/>
  <c r="J62" i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J55" i="1"/>
  <c r="H54" i="1"/>
  <c r="I54" i="1" s="1"/>
  <c r="J54" i="1" s="1"/>
  <c r="I53" i="1"/>
  <c r="J53" i="1" s="1"/>
  <c r="H53" i="1"/>
  <c r="I52" i="1"/>
  <c r="J52" i="1" s="1"/>
  <c r="H52" i="1"/>
  <c r="H51" i="1"/>
  <c r="I51" i="1" s="1"/>
  <c r="J51" i="1" s="1"/>
  <c r="I50" i="1"/>
  <c r="J50" i="1" s="1"/>
  <c r="H50" i="1"/>
  <c r="I49" i="1"/>
  <c r="J49" i="1" s="1"/>
  <c r="H49" i="1"/>
  <c r="H48" i="1"/>
  <c r="I48" i="1" s="1"/>
  <c r="J48" i="1" s="1"/>
  <c r="I47" i="1"/>
  <c r="J47" i="1" s="1"/>
  <c r="H47" i="1"/>
  <c r="I46" i="1"/>
  <c r="J46" i="1" s="1"/>
  <c r="H46" i="1"/>
  <c r="H45" i="1"/>
  <c r="I45" i="1" s="1"/>
  <c r="J45" i="1" s="1"/>
  <c r="I44" i="1"/>
  <c r="J44" i="1" s="1"/>
  <c r="H44" i="1"/>
  <c r="I43" i="1"/>
  <c r="J43" i="1" s="1"/>
  <c r="H43" i="1"/>
  <c r="H42" i="1"/>
  <c r="I42" i="1" s="1"/>
  <c r="J42" i="1" s="1"/>
  <c r="J41" i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J36" i="1"/>
  <c r="J35" i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I24" i="1"/>
  <c r="J24" i="1" s="1"/>
  <c r="H24" i="1"/>
  <c r="H23" i="1"/>
  <c r="I23" i="1" s="1"/>
  <c r="J23" i="1" s="1"/>
  <c r="H22" i="1"/>
  <c r="I22" i="1" s="1"/>
  <c r="J22" i="1" s="1"/>
  <c r="H21" i="1"/>
  <c r="I21" i="1" s="1"/>
  <c r="J21" i="1" s="1"/>
  <c r="J20" i="1"/>
  <c r="H19" i="1"/>
  <c r="I19" i="1" s="1"/>
  <c r="J19" i="1" s="1"/>
  <c r="I18" i="1"/>
  <c r="J18" i="1" s="1"/>
  <c r="H18" i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I13" i="1"/>
  <c r="J13" i="1" s="1"/>
  <c r="H13" i="1"/>
  <c r="I12" i="1"/>
  <c r="J12" i="1" s="1"/>
  <c r="H12" i="1"/>
  <c r="J11" i="1"/>
  <c r="H10" i="1"/>
  <c r="I10" i="1" s="1"/>
  <c r="J10" i="1" s="1"/>
  <c r="H9" i="1"/>
  <c r="I9" i="1" s="1"/>
  <c r="J9" i="1" s="1"/>
  <c r="H8" i="1"/>
  <c r="I8" i="1" s="1"/>
  <c r="J8" i="1" s="1"/>
  <c r="I7" i="1"/>
  <c r="J7" i="1" s="1"/>
  <c r="H7" i="1"/>
  <c r="I6" i="1"/>
  <c r="J6" i="1" s="1"/>
  <c r="H6" i="1"/>
  <c r="J5" i="1"/>
</calcChain>
</file>

<file path=xl/sharedStrings.xml><?xml version="1.0" encoding="utf-8"?>
<sst xmlns="http://schemas.openxmlformats.org/spreadsheetml/2006/main" count="2687" uniqueCount="1329">
  <si>
    <t>Obra</t>
  </si>
  <si>
    <t>Bancos</t>
  </si>
  <si>
    <t>B.D.I.</t>
  </si>
  <si>
    <t>Encargos Sociais</t>
  </si>
  <si>
    <t>RECUPERAÇÃO E REFORÇO ESTRUTURAL DA PISCINA, DECK, CASA DE MÁQUINA E REFORMA DOS VESTIÁRIOS - SESC 504 SUL (ATUALIZADO)</t>
  </si>
  <si>
    <t xml:space="preserve">SINAPI - 11/2023 - Distrito Federal
SBC - 12/2023 - Distrito Federal
SICRO3 - 07/2023 - Distrito Federal
ORSE - 10/2023 - Sergipe
SEINFRA - 028 - Ceará
SETOP - 08/2023 - Minas Gerais
IOPES - 09/2023 - Espírito Santo
SIURB - 07/2023 - São Paulo
SIURB INFRA - 07/2023 - São Paulo
SUDECAP - 10/2023 - Minas Gerais
CPOS/CDHU - 11/2023 - São Paulo
FDE - 10/2023 - São Paulo
AGETOP CIVIL - 08/2023 - Goiás
CAERN - 05/2023 - Rio Grande do Norte
COMPESA - 07/2023 - Pernambuco
EMOP - 11/2023 - Rio de Janeiro
SCO - 11/2023 - Rio de Janeiro
</t>
  </si>
  <si>
    <t>24,86%</t>
  </si>
  <si>
    <t>Não Desonerado: embutido nos preços unitário dos insumos de mão de obra, de acordo com as bases.</t>
  </si>
  <si>
    <t xml:space="preserve"> 1 </t>
  </si>
  <si>
    <t>SERVIÇOS ADMINISTRATIVOS</t>
  </si>
  <si>
    <t xml:space="preserve"> 1.1 </t>
  </si>
  <si>
    <t xml:space="preserve"> 00000161 </t>
  </si>
  <si>
    <t>Próprio</t>
  </si>
  <si>
    <t>A R T - ANOTAÇÃO DE RESPONSABILIDADE TÉCNICA</t>
  </si>
  <si>
    <t>UN</t>
  </si>
  <si>
    <t xml:space="preserve"> 1.2 </t>
  </si>
  <si>
    <t xml:space="preserve"> 016099 </t>
  </si>
  <si>
    <t>SBC</t>
  </si>
  <si>
    <t>IMPOSTOS E SEGUROS(RISCOS/RESPONSABILIDADE CIVIL/ACIDENTES</t>
  </si>
  <si>
    <t>m²</t>
  </si>
  <si>
    <t xml:space="preserve"> 1.3 </t>
  </si>
  <si>
    <t xml:space="preserve"> 90779 </t>
  </si>
  <si>
    <t>SINAPI</t>
  </si>
  <si>
    <t>ENGENHEIRO CIVIL DE OBRA SENIOR COM ENCARGOS COMPLEMENTARES</t>
  </si>
  <si>
    <t>H</t>
  </si>
  <si>
    <t xml:space="preserve"> 1.4 </t>
  </si>
  <si>
    <t xml:space="preserve"> 93572 </t>
  </si>
  <si>
    <t>ENCARREGADO GERAL DE OBRAS COM ENCARGOS COMPLEMENTARES</t>
  </si>
  <si>
    <t>MES</t>
  </si>
  <si>
    <t xml:space="preserve"> 1.5 </t>
  </si>
  <si>
    <t xml:space="preserve"> 100309 </t>
  </si>
  <si>
    <t>TÉCNICO EM SEGURANÇA DO TRABALHO COM ENCARGOS COMPLEMENTARES</t>
  </si>
  <si>
    <t xml:space="preserve"> 2 </t>
  </si>
  <si>
    <t>SERVIÇOS TÉCNICOS - PROJETOS</t>
  </si>
  <si>
    <t xml:space="preserve"> 2.1 </t>
  </si>
  <si>
    <t xml:space="preserve"> 000262 </t>
  </si>
  <si>
    <t>PROJETO DE REFORCO E RECUPERAÇÃO ESTRUTURAL</t>
  </si>
  <si>
    <t xml:space="preserve"> 2.2 </t>
  </si>
  <si>
    <t xml:space="preserve"> 000228 </t>
  </si>
  <si>
    <t>PROJETO DE ESGOTO SANITARIO EM EDIFICACAO</t>
  </si>
  <si>
    <t xml:space="preserve"> 2.3 </t>
  </si>
  <si>
    <t xml:space="preserve"> 000086 </t>
  </si>
  <si>
    <t>PROJETO DE INSTALACAO HIDRAULICA EM EDIFICACOES</t>
  </si>
  <si>
    <t xml:space="preserve"> 2.4 </t>
  </si>
  <si>
    <t xml:space="preserve"> 000062 </t>
  </si>
  <si>
    <t>PROJETO DE INSTALACAO ELETRICA EDIFICACAO</t>
  </si>
  <si>
    <t xml:space="preserve"> 2.5 </t>
  </si>
  <si>
    <t xml:space="preserve"> 000074 </t>
  </si>
  <si>
    <t>PROJETO INSTALACAO VENTILACAO MECANICA</t>
  </si>
  <si>
    <t xml:space="preserve"> 2.6 </t>
  </si>
  <si>
    <t xml:space="preserve"> 98.04.10 </t>
  </si>
  <si>
    <t>SUDECAP</t>
  </si>
  <si>
    <t>EXTRAÇAO, PREPARO, ENSAIO E ANALISE DE TESTEMUNHO D=4" EM ESTRUTURA DE CONCRETO (NBR 7680-1:2015)</t>
  </si>
  <si>
    <t xml:space="preserve"> 2.7 </t>
  </si>
  <si>
    <t xml:space="preserve"> 00000282 </t>
  </si>
  <si>
    <t>ENSAIO COM NITRATO DE PRATA</t>
  </si>
  <si>
    <t xml:space="preserve"> 2.8 </t>
  </si>
  <si>
    <t xml:space="preserve"> 00000283 </t>
  </si>
  <si>
    <t>ENSAIOS DE RESISTÊNCIA DE ADERÊNCIA - TESTE DE ARRANCAMENTO</t>
  </si>
  <si>
    <t xml:space="preserve"> 3 </t>
  </si>
  <si>
    <t>SERVIÇOS PRELIMINARES E SEGURANÇA NO TRABALHO</t>
  </si>
  <si>
    <t xml:space="preserve"> 3.1 </t>
  </si>
  <si>
    <t xml:space="preserve"> 74209/001 </t>
  </si>
  <si>
    <t>PLACA DE OBRA EM CHAPA DE ACO GALVANIZADO</t>
  </si>
  <si>
    <t xml:space="preserve"> 3.2 </t>
  </si>
  <si>
    <t xml:space="preserve"> 98459 </t>
  </si>
  <si>
    <t>TAPUME COM TELHA METÁLICA. AF_05/2018</t>
  </si>
  <si>
    <t xml:space="preserve"> 3.3 </t>
  </si>
  <si>
    <t xml:space="preserve"> 00000285 </t>
  </si>
  <si>
    <t>PROTEÇÃO DE ÁREAS</t>
  </si>
  <si>
    <t>M²</t>
  </si>
  <si>
    <t xml:space="preserve"> 3.4 </t>
  </si>
  <si>
    <t xml:space="preserve"> 00000286 </t>
  </si>
  <si>
    <t>ISOLAMENTO DE OBRA COM TELA PLASTICA COM MALHA DE 5MM E ESTRUTURA DE MADEIRA PONTALETEADA</t>
  </si>
  <si>
    <t xml:space="preserve"> 3.5 </t>
  </si>
  <si>
    <t xml:space="preserve"> 100758 </t>
  </si>
  <si>
    <t>PINTURA COM TINTA ALQUÍDICA DE ACABAMENTO (ESMALTE SINTÉTICO ACETINADO) APLICADA A ROLO OU PINCEL SOBRE SUPERFÍCIES METÁLICAS (EXCETO PERFIL) EXECUTADO EM OBRA (02 DEMÃOS). AF_01/2020</t>
  </si>
  <si>
    <t xml:space="preserve"> 3.6 </t>
  </si>
  <si>
    <t xml:space="preserve"> 00010777 </t>
  </si>
  <si>
    <t>LOCACAO DE CONTAINER 2,30 X 4,30 M, ALT. 2,50 M, PARA SANITARIO, COM 3 BACIAS, 4 CHUVEIROS, 1 LAVATORIO E 1 MICTORIO (NAO INCLUI MOBILIZACAO/DESMOBILIZACAO)</t>
  </si>
  <si>
    <t xml:space="preserve"> 3.7 </t>
  </si>
  <si>
    <t xml:space="preserve"> 00010776 </t>
  </si>
  <si>
    <t>LOCACAO DE CONTAINER 2,30 X 6,00 M, ALT. 2,50 M, PARA ESCRITORIO/ALMOXARIFADO, SEM DIVISORIAS INTERNAS E SEM SANITARIO (NAO INCLUI MOBILIZACAO/DESMOBILIZACAO)</t>
  </si>
  <si>
    <t xml:space="preserve"> 3.8 </t>
  </si>
  <si>
    <t xml:space="preserve"> 00000200 </t>
  </si>
  <si>
    <t>TRANSPORTE CARGA E DESCARGA DE CONTAINER (ESCRITÓRIO/VESTIÁRIO)</t>
  </si>
  <si>
    <t xml:space="preserve"> 3.9 </t>
  </si>
  <si>
    <t xml:space="preserve"> 012202 </t>
  </si>
  <si>
    <t>INSTALACAO PROVISORIA DE LUZ EM BARRACAO DE OBRAS (CANTEIRO DE OBRAS)</t>
  </si>
  <si>
    <t>PT</t>
  </si>
  <si>
    <t xml:space="preserve"> 3.10 </t>
  </si>
  <si>
    <t xml:space="preserve"> 012200 </t>
  </si>
  <si>
    <t>INSTALACAO SANITARIA PROVISORIA (CANTEIRO DE OBRAS)</t>
  </si>
  <si>
    <t xml:space="preserve"> 3.11 </t>
  </si>
  <si>
    <t xml:space="preserve"> 104120 </t>
  </si>
  <si>
    <t>(COMPOSIÇÃO REPRESENTATIVA) LIGAÇÃO PREDIAL DE ÁGUA, REDE DN 50 MM, RAMAL PREDIAL DE 20 MM, L = 4,0 M, LARGURA DA VALA = 0,65 M; COM COLAR DE TOMADA DE PVC; ESCAVAÇÃO MANUAL, PREPARO DE FUNDO DE VALA E REATERRO COMPACTADO. AF_06/2022 (CANTEIRO DE OBRAS)</t>
  </si>
  <si>
    <t xml:space="preserve"> 3.12 </t>
  </si>
  <si>
    <t xml:space="preserve"> 00000047 </t>
  </si>
  <si>
    <t>CONJUNTO DE EQUIPAMENTO DE PROTEÇÃO INDIVIDUAL - EPI</t>
  </si>
  <si>
    <t>UND</t>
  </si>
  <si>
    <t xml:space="preserve"> 3.13 </t>
  </si>
  <si>
    <t xml:space="preserve"> 97637 </t>
  </si>
  <si>
    <t>REMOÇÃO DE TAPUME/ CHAPAS METÁLICAS E DE MADEIRA, DE FORMA MANUAL, SEM REAPROVEITAMENTO. AF_12/2017</t>
  </si>
  <si>
    <t xml:space="preserve"> 3.14 </t>
  </si>
  <si>
    <t>LOCAÇÃO DE CAÇAMBA DE ENTULHO (5M3)</t>
  </si>
  <si>
    <t xml:space="preserve"> 4 </t>
  </si>
  <si>
    <t>IMPERMEABILIZAÇÃO DO DECK DA PISCINA</t>
  </si>
  <si>
    <t xml:space="preserve"> 4.1 </t>
  </si>
  <si>
    <t>PREPARAÇÃO DA ÁREA</t>
  </si>
  <si>
    <t xml:space="preserve"> 4.1.1 </t>
  </si>
  <si>
    <t xml:space="preserve"> 97633 </t>
  </si>
  <si>
    <t>DEMOLIÇÃO DE REVESTIMENTO CERÂMICO, DE FORMA MANUAL, SEM REAPROVEITAMENTO. AF_12/2017</t>
  </si>
  <si>
    <t xml:space="preserve"> 4.1.2 </t>
  </si>
  <si>
    <t xml:space="preserve"> ED-48479 </t>
  </si>
  <si>
    <t>SETOP</t>
  </si>
  <si>
    <t>DEMOLIÇÃO MANUAL DE PISO CIMENTADO OU CONTRAPISO DE ARGAMASSA, COM ESPESSURA MÁXIMA DE 10CM, INCLUSIVE AFASTAMENTO E EMPILHAMENTO, EXCLUSIVE TRANSPORTE E RETIRADA DO MATERIAL DEMOLIDO</t>
  </si>
  <si>
    <t xml:space="preserve"> 4.1.3 </t>
  </si>
  <si>
    <t xml:space="preserve"> 7218 </t>
  </si>
  <si>
    <t>ORSE</t>
  </si>
  <si>
    <t>REMOÇÃO DE IMPERMEABILIZAÇÃO COM MANTA ASFÁLTICA</t>
  </si>
  <si>
    <t xml:space="preserve"> 4.1.4 </t>
  </si>
  <si>
    <t xml:space="preserve"> 99814 </t>
  </si>
  <si>
    <t>LIMPEZA DE SUPERFÍCIE COM JATO DE ALTA PRESSÃO. AF_04/2019</t>
  </si>
  <si>
    <t xml:space="preserve"> 4.2 </t>
  </si>
  <si>
    <t>IMPERMEABILIZAÇÃO</t>
  </si>
  <si>
    <t xml:space="preserve"> 4.2.1 </t>
  </si>
  <si>
    <t xml:space="preserve"> 160761 </t>
  </si>
  <si>
    <t>REGULARIZACAO DE PISO COM ARGAMASSA 1:3 ESPESSURA = 4CM</t>
  </si>
  <si>
    <t xml:space="preserve"> 4.2.2 </t>
  </si>
  <si>
    <t xml:space="preserve"> 00000293 </t>
  </si>
  <si>
    <t>ABERTURA DE SULCOS EM ALVENARIA PARA ANCORAGEM</t>
  </si>
  <si>
    <t>M</t>
  </si>
  <si>
    <t xml:space="preserve"> 4.2.3 </t>
  </si>
  <si>
    <t xml:space="preserve"> 00000294 </t>
  </si>
  <si>
    <t>ANCORAGEM DA MANTA EM SULCO COM EPOXI</t>
  </si>
  <si>
    <t xml:space="preserve"> 4.2.4 </t>
  </si>
  <si>
    <t xml:space="preserve"> 00000295 </t>
  </si>
  <si>
    <t>ASFALTO OXIDADO, 3KG/M², DERRETIDO EM CALDEIRA A 180ºC</t>
  </si>
  <si>
    <t xml:space="preserve"> 4.2.5 </t>
  </si>
  <si>
    <t xml:space="preserve"> 98546 </t>
  </si>
  <si>
    <t>IMPERMEABILIZAÇÃO DE SUPERFÍCIE COM MANTA ASFÁLTICA, UMA CAMADA, INCLUSIVE APLICAÇÃO DE PRIMER ASFÁLTICO, E=3MM. AF_06/2018</t>
  </si>
  <si>
    <t xml:space="preserve"> 4.2.6 </t>
  </si>
  <si>
    <t xml:space="preserve"> 00000296 </t>
  </si>
  <si>
    <t>TESTE DE ESTANQUEIDADE</t>
  </si>
  <si>
    <t xml:space="preserve"> 4.2.7 </t>
  </si>
  <si>
    <t xml:space="preserve"> 98689 </t>
  </si>
  <si>
    <t>SOLEIRA EM GRANITO, LARGURA 15 CM, ESPESSURA 2,0 CM. AF_09/2020</t>
  </si>
  <si>
    <t xml:space="preserve"> 4.2.8 </t>
  </si>
  <si>
    <t xml:space="preserve"> ED-28423 </t>
  </si>
  <si>
    <t>CAMADA SEPARADORA PARA PROTEÇÃO MECÂNICA, EXCLUSIVE CAMADA DE PROTEÇÃO MECÂNICA EM ARGAMASSA</t>
  </si>
  <si>
    <t xml:space="preserve"> 4.2.9 </t>
  </si>
  <si>
    <t xml:space="preserve"> 4518 </t>
  </si>
  <si>
    <t>INSTALAÇÃO DE TELA PEAD NA SUPERFÍCIE VERTICAL</t>
  </si>
  <si>
    <t xml:space="preserve"> 4.2.10 </t>
  </si>
  <si>
    <t xml:space="preserve"> 00000298 </t>
  </si>
  <si>
    <t>PONTE DE LIGAÇÃO COM ARGAMASSA ACIII</t>
  </si>
  <si>
    <t xml:space="preserve"> 4.2.11 </t>
  </si>
  <si>
    <t xml:space="preserve"> 98566 </t>
  </si>
  <si>
    <t>PROTEÇÃO MECÂNICA DE SUPERFÍCIE VERTICAL COM ARGAMASSA DE CIMENTO E AREIA, TRAÇO 1:3, E=3CM. AF_06/2018</t>
  </si>
  <si>
    <t xml:space="preserve"> 4.2.12 </t>
  </si>
  <si>
    <t xml:space="preserve"> 00000299 </t>
  </si>
  <si>
    <t>PREENCHIMENTO DAS JUNTAS DE DESSOLIDARIZAÇÃO E TRABALHABILIDADE COM ASFALTO OXIDADO NAS JUNTAS DE 20MM</t>
  </si>
  <si>
    <t xml:space="preserve"> 4.2.13 </t>
  </si>
  <si>
    <t xml:space="preserve"> 00000300 </t>
  </si>
  <si>
    <t>ARREMATE DE RALO COM ASFALTO ELASTOMÉRICO E VÉU DE POLIÉSTER</t>
  </si>
  <si>
    <t xml:space="preserve"> 4.3 </t>
  </si>
  <si>
    <t>REVESTIMENTOS PISO</t>
  </si>
  <si>
    <t xml:space="preserve"> 4.3.1 </t>
  </si>
  <si>
    <t xml:space="preserve"> 87769 </t>
  </si>
  <si>
    <t>CONTRAPISO EM ARGAMASSA PRONTA, PREPARO MANUAL, APLICADO EM ÁREAS MOLHADAS SOBRE IMPERMEABILIZAÇÃO, ACABAMENTO NÃO REFORÇADO, ESPESSURA 4CM. AF_07/2021</t>
  </si>
  <si>
    <t xml:space="preserve"> 4.3.2 </t>
  </si>
  <si>
    <t xml:space="preserve"> 00000432 </t>
  </si>
  <si>
    <t>REVESTIMENTO PARA DECK/ PASSEIO DE PISCINA PISO TIPO ÁTERMICO E ANTIDERRAPANTE,  PAINEL ATÉRMICO 100x50 cm, ESPESSURA 2,5 cm;  COM APLICAÇÃO DE PROTETIVO IMPERMEABILIZANTE. REF.: CLASSIC COLLECTION, ÁTERMICA, NA COR BRANCA_CASTELATTO</t>
  </si>
  <si>
    <t xml:space="preserve"> 4.3.3 </t>
  </si>
  <si>
    <t xml:space="preserve"> 00000434 </t>
  </si>
  <si>
    <t>BORDA CLÁSSICA  PARA DECK/ PASSEIO DE PISCINA TIPO ÁTERMICO E ANTIDERRAPANTE, 35x50 cm, ESPESSURA 2,5 cm;  COM APLICAÇÃO DE PROTETIVO IMPERMEABILIZANTE. REF.: CLASSIC COLLECTION, ÁTERMICA, NA COR BRANCA_CASTELATTO</t>
  </si>
  <si>
    <t xml:space="preserve"> 4.3.4 </t>
  </si>
  <si>
    <t xml:space="preserve"> 00000433 </t>
  </si>
  <si>
    <t>GRELHA  PARA DECK/ PASSEIO DE PISCINA TIPO ÁTERMICO E ANTIDERRAPANTE, .14x50 cm, ESPESSURA 2,5 cm;  COM APLICAÇÃO DE PROTETIVO IMPERMEABILIZANTE. REF.: CLASSIC COLLECTION, ÁTERMICA, NA COR BRANCA_CASTELATTO</t>
  </si>
  <si>
    <t xml:space="preserve"> 4.3.6 </t>
  </si>
  <si>
    <t xml:space="preserve"> 00000435 </t>
  </si>
  <si>
    <t>REJUNTE PRÓPRIO PARA PISO ATÉRMICA CF 010  - BRANCO</t>
  </si>
  <si>
    <t>KG</t>
  </si>
  <si>
    <t xml:space="preserve"> 4.3.7 </t>
  </si>
  <si>
    <t xml:space="preserve"> 00000436 </t>
  </si>
  <si>
    <t>SELADOR INCOLOR 2.0 PARA IMPERMEABILIZAÇÃO DE PAINEL ATÉRMICA</t>
  </si>
  <si>
    <t>LT</t>
  </si>
  <si>
    <t xml:space="preserve"> 5 </t>
  </si>
  <si>
    <t>IMPERMEABILIZAÇÃO DA PISCINA</t>
  </si>
  <si>
    <t xml:space="preserve"> 5.1 </t>
  </si>
  <si>
    <t xml:space="preserve"> 5.1.1 </t>
  </si>
  <si>
    <t>DEMOLIÇÃO DE REVESTIMENTO CERÂMICO, DE FORMA MANUAL, SEM REAPROVEITAMENTO. AF_12/2017 (PAREDE DO LAVA PÉS INCLUSO).</t>
  </si>
  <si>
    <t xml:space="preserve"> 5.1.2 </t>
  </si>
  <si>
    <t xml:space="preserve"> 055015 </t>
  </si>
  <si>
    <t>SIURB</t>
  </si>
  <si>
    <t>DEMOLIÇÃO DE PROTEÇÃO MECÂNICA</t>
  </si>
  <si>
    <t xml:space="preserve"> 5.1.3 </t>
  </si>
  <si>
    <t xml:space="preserve"> 5.1.4 </t>
  </si>
  <si>
    <t>DEMOLIÇÃO DE ARGAMASSA DE REGULARIZAÇÃO - ESPESSURA MÉDIA DE 30MM</t>
  </si>
  <si>
    <t xml:space="preserve"> 5.2 </t>
  </si>
  <si>
    <t>LIMPEZA DA ÁREA</t>
  </si>
  <si>
    <t xml:space="preserve"> 5.2.1 </t>
  </si>
  <si>
    <t xml:space="preserve"> 5.3 </t>
  </si>
  <si>
    <t xml:space="preserve"> 5.3.1 </t>
  </si>
  <si>
    <t>REGULARIZACAO DE PISO COM ARGAMASSA 1:3 E CAIMENTO DE 1%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</si>
  <si>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</si>
  <si>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</si>
  <si>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</si>
  <si>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</si>
  <si>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</si>
  <si>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</si>
  <si>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</si>
  <si>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>CONTRAPISO EM ARGAMASSA PRONTA, PREPARO MANUAL, APLICADO EM ÁREAS MOLHADAS SOBRE IMPERMEABILIZAÇÃO, ACABAMENTO NÃO REFORÇADO, ESPESSURA 4CM. AF_07/2021 (PAREDE DO LAVA PÉS INCLUSO)</t>
  </si>
  <si>
    <t xml:space="preserve"> 5.4 </t>
  </si>
  <si>
    <t>REVESTIMENTOS</t>
  </si>
  <si>
    <t xml:space="preserve"> 5.4.1 </t>
  </si>
  <si>
    <t xml:space="preserve"> 00000328 </t>
  </si>
  <si>
    <t>REVESTIMENTO CERÂMICO PARA PAREDES INTERNAS DIM: 20X20CM, NA COR AZUL PISCINA, BORDA NÃO RETIFICADA E ACABAMENTO BRILHANTE COM REJUNTE ACQUA FLEX PISCINA. REFERÊNCIA: CERAL - (FORNECIMENTO E INSTALAÇÃO).</t>
  </si>
  <si>
    <t xml:space="preserve"> 5.4.2 </t>
  </si>
  <si>
    <t xml:space="preserve"> 00000329 </t>
  </si>
  <si>
    <t>REVESTIMENTO CERÂMICO PARA PAREDES INTERNAS DIM: 20X20CM, NA COR AZUL COBALTO, BORDA NÃO RETIFICADA E ACABAMENTO BRILHANTE COM REJUNTE ACQUA FLEX PISCINA. REFERÊNCIA: CERAL - (FORNECIMENTO E INSTALAÇÃO).</t>
  </si>
  <si>
    <t xml:space="preserve"> 5.4.3 </t>
  </si>
  <si>
    <t>SOLEIRA EM GRANITO, LARGURA 15 CM, ESPESSURA 2,0 CM. (BORDA)</t>
  </si>
  <si>
    <t xml:space="preserve"> 6 </t>
  </si>
  <si>
    <t>RECUPERAÇÃO ESTRUTURAL DECK DA PISCINA E PISCINA</t>
  </si>
  <si>
    <t xml:space="preserve"> 6.1 </t>
  </si>
  <si>
    <t xml:space="preserve"> 6.1.1 </t>
  </si>
  <si>
    <t xml:space="preserve"> 97627 </t>
  </si>
  <si>
    <t>DEMOLIÇÃO DE PILARES E VIGAS EM CONCRETO ARMADO, DE FORMA MECANIZADA COM MARTELETE, SEM REAPROVEITAMENTO. AF_12/2017</t>
  </si>
  <si>
    <t>m³</t>
  </si>
  <si>
    <t xml:space="preserve"> 6.1.2 </t>
  </si>
  <si>
    <t xml:space="preserve"> 6.1.3 </t>
  </si>
  <si>
    <t xml:space="preserve"> 16.35.019 </t>
  </si>
  <si>
    <t>FDE</t>
  </si>
  <si>
    <t>LIMPEZA DO SUBSTRATO, COM JATO DE AR COMPRIMIDO</t>
  </si>
  <si>
    <t xml:space="preserve"> 6.2 </t>
  </si>
  <si>
    <t>RECUPERAÇÃO ESTRUTURAL</t>
  </si>
  <si>
    <t xml:space="preserve"> 6.2.1 </t>
  </si>
  <si>
    <t xml:space="preserve"> 00000305 </t>
  </si>
  <si>
    <t>ESCOVAÇÃO MANUAL DE ARMADURA DE CONCRETO</t>
  </si>
  <si>
    <t xml:space="preserve"> 6.2.2 </t>
  </si>
  <si>
    <t xml:space="preserve"> 067016 </t>
  </si>
  <si>
    <t>AGETOP CIVIL</t>
  </si>
  <si>
    <t>ESCOVAMENTO MANUAL DE ARMADURA</t>
  </si>
  <si>
    <t xml:space="preserve"> 6.2.3 </t>
  </si>
  <si>
    <t xml:space="preserve"> 034018 </t>
  </si>
  <si>
    <t>LIMPEZA DE ARMADURA COM ESCOVA DE AÇO</t>
  </si>
  <si>
    <t xml:space="preserve"> 6.2.4 </t>
  </si>
  <si>
    <t xml:space="preserve"> 92916 </t>
  </si>
  <si>
    <t>ARMAÇÃO DE ESTRUTURAS DIVERSAS DE CONCRETO ARMADO, EXCETO VIGAS, PILARES, LAJES E FUNDAÇÕES, UTILIZANDO AÇO CA-50 DE 6,3 MM - MONTAGEM. AF_06/2022</t>
  </si>
  <si>
    <t xml:space="preserve"> 6.2.5 </t>
  </si>
  <si>
    <t xml:space="preserve"> 92919 </t>
  </si>
  <si>
    <t>ARMAÇÃO DE ESTRUTURAS DIVERSAS DE CONCRETO ARMADO, EXCETO VIGAS, PILARES, LAJES E FUNDAÇÕES, UTILIZANDO AÇO CA-50 DE 10,0 MM - MONTAGEM. AF_06/2022</t>
  </si>
  <si>
    <t xml:space="preserve"> 6.2.6 </t>
  </si>
  <si>
    <t xml:space="preserve"> 00000306 </t>
  </si>
  <si>
    <t>REPOSIÇÃO DE ARMADURA OXIDADA (REFORÇO, FORNECIMENTO, DOBRA E COLOCAÇÃO) - DECK</t>
  </si>
  <si>
    <t xml:space="preserve"> 6.2.7 </t>
  </si>
  <si>
    <t>REPOSIÇÃO DE ARMADURA OXIDADA (REFORÇO, FORNECIMENTO, DOBRA E COLOCAÇÃO) - PISCINA</t>
  </si>
  <si>
    <t xml:space="preserve"> 6.2.8 </t>
  </si>
  <si>
    <t xml:space="preserve"> 00000307 </t>
  </si>
  <si>
    <t>INCORPORAÇÃO DE ARMADURA COM EPOXI 6,3mm X 5cm</t>
  </si>
  <si>
    <t xml:space="preserve"> 6.2.9 </t>
  </si>
  <si>
    <t xml:space="preserve"> 00000308 </t>
  </si>
  <si>
    <t>INCORPORAÇÃO DE ARMADURA COM ADESIVO EPOXI 10mm X 10cm</t>
  </si>
  <si>
    <t xml:space="preserve"> 6.2.10 </t>
  </si>
  <si>
    <t xml:space="preserve"> 00000310 </t>
  </si>
  <si>
    <t>REVESTIMENTO COM ARGAMASSA NAFUFILL GM2 TIXOTRÓPICA OU EQUIVALENTE TÉCNICO</t>
  </si>
  <si>
    <t xml:space="preserve"> 6.2.11 </t>
  </si>
  <si>
    <t xml:space="preserve"> 00000311 </t>
  </si>
  <si>
    <t>PONTE DE ADERÊNCIA COM NAFUFILL OU EQUIVALENTE TÉCNICO</t>
  </si>
  <si>
    <t xml:space="preserve"> 6.2.12 </t>
  </si>
  <si>
    <t xml:space="preserve"> 067070 </t>
  </si>
  <si>
    <t>CURA QUÍMICA PARA SUBSTRATO CIMENTÍCIO (EMCORIL S)</t>
  </si>
  <si>
    <t xml:space="preserve"> 6.2.13 </t>
  </si>
  <si>
    <t xml:space="preserve"> 00000313 </t>
  </si>
  <si>
    <t>APLICAÇÃO DE SOLUÇÃO REALCALINIZADORA DE CONCRETOS CARBONATADOS POR ABSORÇÃO E DIFUSÃO - 5 DEMÃOS</t>
  </si>
  <si>
    <t xml:space="preserve"> 6.3.14 </t>
  </si>
  <si>
    <t xml:space="preserve"> 00000314 </t>
  </si>
  <si>
    <t>APLICAÇÃO DE MC COLOR PROOF/FLAIR VISION - 2 DEMÃOS</t>
  </si>
  <si>
    <t xml:space="preserve"> 7 </t>
  </si>
  <si>
    <t>REFORÇO ESTRUTURAL DECK DA PISCINA E PISCINA</t>
  </si>
  <si>
    <t xml:space="preserve"> 7.1 </t>
  </si>
  <si>
    <t>PREPARAÇÃO DE ÁREA</t>
  </si>
  <si>
    <t xml:space="preserve"> 7.1.1 </t>
  </si>
  <si>
    <t xml:space="preserve"> 7.1.2 </t>
  </si>
  <si>
    <t xml:space="preserve"> 7.2 </t>
  </si>
  <si>
    <t>REFORÇO ESTRUTURAL</t>
  </si>
  <si>
    <t xml:space="preserve"> 7.2.1 </t>
  </si>
  <si>
    <t xml:space="preserve"> 7.2.2 </t>
  </si>
  <si>
    <t xml:space="preserve"> 92922 </t>
  </si>
  <si>
    <t>ARMAÇÃO DE ESTRUTURAS DIVERSAS DE CONCRETO ARMADO, EXCETO VIGAS, PILARES, LAJES E FUNDAÇÕES, UTILIZANDO AÇO CA-50 DE 16,0 MM - MONTAGEM. AF_06/2022</t>
  </si>
  <si>
    <t xml:space="preserve"> 7.2.3 </t>
  </si>
  <si>
    <t xml:space="preserve"> 7.2.4 </t>
  </si>
  <si>
    <t xml:space="preserve"> 7.2.5 </t>
  </si>
  <si>
    <t xml:space="preserve"> 96252 </t>
  </si>
  <si>
    <t>FABRICAÇÃO DE FÔRMA PARA PILARES CIRCULARES, EM CHAPA DE MADEIRA COMPENSADA RESINADA. AF_06/2017</t>
  </si>
  <si>
    <t xml:space="preserve"> 7.2.6 </t>
  </si>
  <si>
    <t xml:space="preserve"> 00000315 </t>
  </si>
  <si>
    <t>GRAUTEAMENTO COM MICROCONCRETO EMCEKRETE 50HS</t>
  </si>
  <si>
    <t>M³</t>
  </si>
  <si>
    <t xml:space="preserve"> 7.2.7 </t>
  </si>
  <si>
    <t xml:space="preserve"> 7.2.8 </t>
  </si>
  <si>
    <t xml:space="preserve"> 021117 </t>
  </si>
  <si>
    <t>FORMA COMPENSADO PLASTIFICADO 10mm P/ REPAROS COM DESFORMA</t>
  </si>
  <si>
    <t xml:space="preserve"> 7.2.9 </t>
  </si>
  <si>
    <t xml:space="preserve"> 7.2.10 </t>
  </si>
  <si>
    <t xml:space="preserve"> 8 </t>
  </si>
  <si>
    <t>SERVIÇOS DIVERSOS (PISCINA / DECK)</t>
  </si>
  <si>
    <t xml:space="preserve"> 8.1 </t>
  </si>
  <si>
    <t>DEMOLIÇÃO E REMOÇÃO</t>
  </si>
  <si>
    <t xml:space="preserve"> 8.1.1 </t>
  </si>
  <si>
    <t xml:space="preserve"> 97625 </t>
  </si>
  <si>
    <t>DEMOLIÇÃO DE ALVENARIA PARA QUALQUER TIPO DE BLOCO, DE FORMA MECANIZADA, SEM REAPROVEITAMENTO. AF_12/2017</t>
  </si>
  <si>
    <t xml:space="preserve"> 8.1.2 </t>
  </si>
  <si>
    <t xml:space="preserve"> 72125 </t>
  </si>
  <si>
    <t>REMOÇÃO DE PINTURA PVA/ACRILICA</t>
  </si>
  <si>
    <t xml:space="preserve"> 8.1.3 </t>
  </si>
  <si>
    <t xml:space="preserve"> 97629 </t>
  </si>
  <si>
    <t>DEMOLIÇÃO DE LAJES, DE FORMA MECANIZADA COM MARTELETE, SEM REAPROVEITAMENTO. AF_12/2017 (LAJE DECK VENTILAÇÃO/ILUMINAÇÃO)</t>
  </si>
  <si>
    <t xml:space="preserve"> 8.2 </t>
  </si>
  <si>
    <t>PAREDES E PAÍNEIS</t>
  </si>
  <si>
    <t xml:space="preserve"> 8.2.1 </t>
  </si>
  <si>
    <t xml:space="preserve"> 103340 </t>
  </si>
  <si>
    <t>ALVENARIA DE VEDAÇÃO DE BLOCOS  VAZADOS DE CONCRETO APARENTE DE 19X19X39 CM (ESPESSURA 19 CM) E ARGAMASSA DE ASSENTAMENTO COM PREPARO EM BETONEIRA. AF_12/2021</t>
  </si>
  <si>
    <t xml:space="preserve"> 8.2.2 </t>
  </si>
  <si>
    <t xml:space="preserve"> 87911 </t>
  </si>
  <si>
    <t>CHAPISCO APLICADO SOMENTE NA ESTRUTURA DE CONCRETO DA FACHADA, COM DESEMPENADEIRA DENTADA. ARGAMASSA INDUSTRIALIZADA COM PREPARO EM MISTURADOR 300 KG. AF_10/2022</t>
  </si>
  <si>
    <t xml:space="preserve"> 8.2.3 </t>
  </si>
  <si>
    <t xml:space="preserve"> 87825 </t>
  </si>
  <si>
    <t>EMBOÇO OU MASSA ÚNICA EM ARGAMASSA TRAÇO 1:2:8, PREPARO MECÂNICO COM BETONEIRA 400 L, APLICADA MANUALMENTE NAS PAREDES INTERNAS DA SACADA, ESPESSURA DE 25 MM, SEM USO DE TELA METÁLICA DE REFORÇO CONTRA FISSURAÇÃO. AF_08/2022</t>
  </si>
  <si>
    <t xml:space="preserve"> 8.3 </t>
  </si>
  <si>
    <t>REVESTIMENTOS DE PAREDES</t>
  </si>
  <si>
    <t xml:space="preserve"> 8.3.1 </t>
  </si>
  <si>
    <t xml:space="preserve"> 00000088 </t>
  </si>
  <si>
    <t>PISO TIPO LAJE SERRADA DE PEDRA PIRENÓPOLIS VERDE, TIPO A, 57x57 CM - ASSENTADAS E COM REJUNTE ACRÍLICO QUARTIZOLITE NA COR CINZA PLATINA</t>
  </si>
  <si>
    <t xml:space="preserve"> 8.3.2 </t>
  </si>
  <si>
    <t xml:space="preserve"> 96135 </t>
  </si>
  <si>
    <t>APLICAÇÃO MANUAL DE MASSA ACRÍLICA EM PAREDES EXTERNAS DE CASAS, DUAS DEMÃOS. AF_05/2017</t>
  </si>
  <si>
    <t xml:space="preserve"> 8.3.3 </t>
  </si>
  <si>
    <t xml:space="preserve"> 88489 </t>
  </si>
  <si>
    <t>APLICAÇÃO MANUAL DE PINTURA COM TINTA LÁTEX ACRÍLICA EM PAREDES, DUAS DEMÃOS. AF_06/2014</t>
  </si>
  <si>
    <t xml:space="preserve"> 8.3.4 </t>
  </si>
  <si>
    <t xml:space="preserve"> 98561 </t>
  </si>
  <si>
    <t>IMPERMEABILIZAÇÃO DE PAREDES COM ARGAMASSA DE CIMENTO E AREIA, COM ADITIVO IMPERMEABILIZANTE, E = 2CM. AF_06/2018</t>
  </si>
  <si>
    <t xml:space="preserve"> 8.4 </t>
  </si>
  <si>
    <t>REVESTIMENTO DE PISO</t>
  </si>
  <si>
    <t xml:space="preserve"> 8.4.1 </t>
  </si>
  <si>
    <t xml:space="preserve"> 8.4.2 </t>
  </si>
  <si>
    <t xml:space="preserve"> 98685 </t>
  </si>
  <si>
    <t>RODAPÉ EM GRANITO, ALTURA 10 CM. AF_09/2020</t>
  </si>
  <si>
    <t xml:space="preserve"> 8.4.3 </t>
  </si>
  <si>
    <t xml:space="preserve"> 1989 </t>
  </si>
  <si>
    <t>Peitoril granito cinza polido, c/ largura = 22 cm, esp = 2 cm</t>
  </si>
  <si>
    <t>m</t>
  </si>
  <si>
    <t xml:space="preserve"> 8.5 </t>
  </si>
  <si>
    <t>INSTALAÇÕES HIDROSSANITÁRIAS</t>
  </si>
  <si>
    <t xml:space="preserve"> 8.5.1 </t>
  </si>
  <si>
    <t xml:space="preserve"> 053489 </t>
  </si>
  <si>
    <t>CAIXA SIFONADA PVC 100x100x40mm C/ RALO E GRELHA ANTI INSETO</t>
  </si>
  <si>
    <t xml:space="preserve"> 8.5.2 </t>
  </si>
  <si>
    <t xml:space="preserve"> 00000089 </t>
  </si>
  <si>
    <t>GRELHA LINEAR DE PVC PARA PISCINA, 15 CM DE LARGURA - FORNECIMENTO E INSTALAÇÃO. REF.: SODRAMAR</t>
  </si>
  <si>
    <t xml:space="preserve"> 8.5.3 </t>
  </si>
  <si>
    <t xml:space="preserve"> 91792 </t>
  </si>
  <si>
    <t>(COMPOSIÇÃO REPRESENTATIVA) DO SERVIÇO DE INSTALAÇÃO DE TUBO DE PVC, SÉRIE NORMAL, ESGOTO PREDIAL, DN 40 MM (INSTALADO EM RAMAL DE DESCARGA OU RAMAL DE ESGOTO SANITÁRIO), INCLUSIVE CONEXÕES, CORTES E FIXAÇÕES, PARA PRÉDIOS. AF_10/2015</t>
  </si>
  <si>
    <t xml:space="preserve"> 8.5.4 </t>
  </si>
  <si>
    <t xml:space="preserve"> 160359 </t>
  </si>
  <si>
    <t>IMPERMEABILIZACAO DE CANALETAS/VIGAS BALDRAMES</t>
  </si>
  <si>
    <t xml:space="preserve"> 8.5.5 </t>
  </si>
  <si>
    <t xml:space="preserve"> 102995 </t>
  </si>
  <si>
    <t>EXECUÇÃO DE CANALETA DE CONCRETO MOLDADO IN LOCO, ESPESSURA DE 0,07 M, GEOMETRIA TRAPEZOIDAL (DIMENSÕES INTERNAS: B=0,6 M; B=0,147 M; H=0,2 M). AF_08/2021</t>
  </si>
  <si>
    <t xml:space="preserve"> 8.6 </t>
  </si>
  <si>
    <t>ESQUADRIAS E VIDROS</t>
  </si>
  <si>
    <t xml:space="preserve"> 8.6.1 </t>
  </si>
  <si>
    <t xml:space="preserve"> 022658 </t>
  </si>
  <si>
    <t>RETIRADA DE VIDROS</t>
  </si>
  <si>
    <t xml:space="preserve"> 8.6.2 </t>
  </si>
  <si>
    <t xml:space="preserve"> 022605 </t>
  </si>
  <si>
    <t>RETIRADA E RECOLOCACAO DE ESQUADRIA DE ALUMINIO</t>
  </si>
  <si>
    <t xml:space="preserve"> 8.6.3 </t>
  </si>
  <si>
    <t xml:space="preserve"> 010855 </t>
  </si>
  <si>
    <t>VEDA FRESTA FITA ADESIVA DE VEDACAO PORTA/JANELA CINZA 5x7mm</t>
  </si>
  <si>
    <t xml:space="preserve"> 8.7 </t>
  </si>
  <si>
    <t>ESCORAMENTO E CIBRAMENTO PARA RECUPERAÇÃO E REFORÇO ESTRUTURAL</t>
  </si>
  <si>
    <t xml:space="preserve"> 8.7.1 </t>
  </si>
  <si>
    <t xml:space="preserve"> 040197 </t>
  </si>
  <si>
    <t>ESCORAMENTO TUBULAR METALICO PARA FORMAS/LAJES CONCRETO</t>
  </si>
  <si>
    <t xml:space="preserve"> 9 </t>
  </si>
  <si>
    <t>BLOCOS DE PARTIDA</t>
  </si>
  <si>
    <t xml:space="preserve"> 9.1 </t>
  </si>
  <si>
    <t xml:space="preserve"> 00000090 </t>
  </si>
  <si>
    <t>RESTAURAÇÃO DE BLOCO DE PARTIDA DE PISCINA</t>
  </si>
  <si>
    <t xml:space="preserve"> 10 </t>
  </si>
  <si>
    <t>RECUPERAÇÃO DE ESTRUTURA DECK</t>
  </si>
  <si>
    <t xml:space="preserve"> 10.1 </t>
  </si>
  <si>
    <t xml:space="preserve"> 040281 </t>
  </si>
  <si>
    <t>LAJES DE ESTRUTURA EM CONCRETO USINADO 20MPa COM ACO+FORMAS</t>
  </si>
  <si>
    <t xml:space="preserve"> 11 </t>
  </si>
  <si>
    <t>INSTALAÇÕES (PISCINA/CASA DE MÁQUINA)</t>
  </si>
  <si>
    <t xml:space="preserve"> 11.1 </t>
  </si>
  <si>
    <t>INSTALAÇÃO ILUMINAÇÃO PISCINA</t>
  </si>
  <si>
    <t xml:space="preserve"> 11.1.1 </t>
  </si>
  <si>
    <t xml:space="preserve"> 91855 </t>
  </si>
  <si>
    <t>ELETRODUTO FLEXÍVEL CORRUGADO REFORÇADO, PVC, DN 25 MM (3/4"), PARA CIRCUITOS TERMINAIS, INSTALADO EM PAREDE - FORNECIMENTO E INSTALAÇÃO. AF_12/2015</t>
  </si>
  <si>
    <t xml:space="preserve"> 11.1.2 </t>
  </si>
  <si>
    <t xml:space="preserve"> 91925 </t>
  </si>
  <si>
    <t>CABO DE COBRE FLEXÍVEL ISOLADO, 1,5 MM², ANTI-CHAMA 0,6/1,0 KV, PARA CIRCUITOS TERMINAIS - FORNECIMENTO E INSTALAÇÃO. AF_12/2015</t>
  </si>
  <si>
    <t xml:space="preserve"> 11.1.3 </t>
  </si>
  <si>
    <t xml:space="preserve"> 95726 </t>
  </si>
  <si>
    <t>ELETRODUTO RÍGIDO SOLDÁVEL, PVC, DN 20 MM (½</t>
  </si>
  <si>
    <t xml:space="preserve"> 11.1.4 </t>
  </si>
  <si>
    <t xml:space="preserve"> 97590 </t>
  </si>
  <si>
    <t>LUMINÁRIA TIPO PLAFON REDONDO COM VIDRO FOSCO, DE SOBREPOR, COM 1 LÂMPADA FLUORESCENTE DE 15 W, SEM REATOR - FORNECIMENTO E INSTALAÇÃO. AF_02/2020</t>
  </si>
  <si>
    <t xml:space="preserve"> 11.1.5 </t>
  </si>
  <si>
    <t xml:space="preserve"> 00000322 </t>
  </si>
  <si>
    <t>KIT COMPLETO DE ILUMINAÇÃO PARA PISCINA - COM DUAS LUMINÁRIAS LED 18W, 08CM DE DIÂMETRO ACABAMENTO INOX - SISTEMA RGB COLORIDO</t>
  </si>
  <si>
    <t xml:space="preserve"> 11.2 </t>
  </si>
  <si>
    <t>INSTALAÇÃO HIDROSSANITÁRIA CASA DE MÁQUINA</t>
  </si>
  <si>
    <t xml:space="preserve"> 11.2.1 </t>
  </si>
  <si>
    <t xml:space="preserve"> 103979 </t>
  </si>
  <si>
    <t>TUBO, PVC, SOLDÁVEL, DN 50MM, INSTALADO EM RAMAL DE DISTRIBUIÇÃO DE ÁGUA - FORNECIMENTO E INSTALAÇÃO. AF_06/2022</t>
  </si>
  <si>
    <t xml:space="preserve"> 11.2.2 </t>
  </si>
  <si>
    <t xml:space="preserve"> 89450 </t>
  </si>
  <si>
    <t>TUBO, PVC, SOLDÁVEL, DN 60MM, INSTALADO EM PRUMADA DE ÁGUA - FORNECIMENTO E INSTALAÇÃO. AF_06/2022</t>
  </si>
  <si>
    <t xml:space="preserve"> 11.2.3 </t>
  </si>
  <si>
    <t xml:space="preserve"> 89451 </t>
  </si>
  <si>
    <t>TUBO, PVC, SOLDÁVEL, DN 75MM, INSTALADO EM PRUMADA DE ÁGUA - FORNECIMENTO E INSTALAÇÃO. AF_06/2022</t>
  </si>
  <si>
    <t xml:space="preserve"> 11.2.4 </t>
  </si>
  <si>
    <t xml:space="preserve"> 89452 </t>
  </si>
  <si>
    <t>TUBO, PVC, SOLDÁVEL, DN 85MM, INSTALADO EM PRUMADA DE ÁGUA - FORNECIMENTO E INSTALAÇÃO. AF_06/2022</t>
  </si>
  <si>
    <t xml:space="preserve"> 11.2.5 </t>
  </si>
  <si>
    <t xml:space="preserve"> 103987 </t>
  </si>
  <si>
    <t>CURVA 45 GRAUS, PVC, SOLDÁVEL, DN 50MM, INSTALADO EM RAMAL DE DISTRIBUIÇÃO DE ÁGUA - FORNECIMENTO E INSTALAÇÃO. AF_06/2022</t>
  </si>
  <si>
    <t xml:space="preserve"> 11.2.6 </t>
  </si>
  <si>
    <t xml:space="preserve"> 89510 </t>
  </si>
  <si>
    <t>CURVA 45 GRAUS, PVC, SOLDÁVEL, DN 60MM, INSTALADO EM PRUMADA DE ÁGUA - FORNECIMENTO E INSTALAÇÃO. AF_06/2022</t>
  </si>
  <si>
    <t xml:space="preserve"> 11.2.7 </t>
  </si>
  <si>
    <t xml:space="preserve"> 89507 </t>
  </si>
  <si>
    <t>CURVA 90 GRAUS, PVC, SOLDÁVEL, DN 60MM, INSTALADO EM PRUMADA DE ÁGUA - FORNECIMENTO E INSTALAÇÃO. AF_06/2022</t>
  </si>
  <si>
    <t xml:space="preserve"> 11.2.8 </t>
  </si>
  <si>
    <t xml:space="preserve"> 89525 </t>
  </si>
  <si>
    <t>CURVA 90 GRAUS, PVC, SOLDÁVEL, DN 85MM, INSTALADO EM PRUMADA DE ÁGUA - FORNECIMENTO E INSTALAÇÃO. AF_06/2022</t>
  </si>
  <si>
    <t xml:space="preserve"> 11.2.9 </t>
  </si>
  <si>
    <t xml:space="preserve"> 89628 </t>
  </si>
  <si>
    <t>TE, PVC, SOLDÁVEL, DN 60MM, INSTALADO EM PRUMADA DE ÁGUA - FORNECIMENTO E INSTALAÇÃO. AF_06/2022</t>
  </si>
  <si>
    <t xml:space="preserve"> 11.2.10 </t>
  </si>
  <si>
    <t xml:space="preserve"> 89629 </t>
  </si>
  <si>
    <t>TE, PVC, SOLDÁVEL, DN 75MM, INSTALADO EM PRUMADA DE ÁGUA - FORNECIMENTO E INSTALAÇÃO. AF_06/2022</t>
  </si>
  <si>
    <t xml:space="preserve"> 11.2.11 </t>
  </si>
  <si>
    <t xml:space="preserve"> 89631 </t>
  </si>
  <si>
    <t>TE, PVC, SOLDÁVEL, DN 85MM, INSTALADO EM PRUMADA DE ÁGUA - FORNECIMENTO E INSTALAÇÃO. AF_06/2022</t>
  </si>
  <si>
    <t xml:space="preserve"> 11.2.12 </t>
  </si>
  <si>
    <t xml:space="preserve"> 89597 </t>
  </si>
  <si>
    <t>LUVA, PVC, SOLDÁVEL, DN 60MM, INSTALADO EM PRUMADA DE ÁGUA - FORNECIMENTO E INSTALAÇÃO. AF_06/2022</t>
  </si>
  <si>
    <t xml:space="preserve"> 11.2.13 </t>
  </si>
  <si>
    <t xml:space="preserve"> 94667 </t>
  </si>
  <si>
    <t>LUVA, PVC, SOLDÁVEL, DN 75 MM, INSTALADO EM RESERVAÇÃO DE ÁGUA DE EDIFICAÇÃO QUE POSSUA RESERVATÓRIO DE FIBRA/FIBROCIMENTO   FORNECIMENTO E INSTALAÇÃO. AF_06/2016</t>
  </si>
  <si>
    <t xml:space="preserve"> 11.2.14 </t>
  </si>
  <si>
    <t xml:space="preserve"> 89614 </t>
  </si>
  <si>
    <t>LUVA, PVC, SOLDÁVEL, DN 85MM, INSTALADO EM PRUMADA DE ÁGUA - FORNECIMENTO E INSTALAÇÃO. AF_06/2022</t>
  </si>
  <si>
    <t xml:space="preserve"> 11.2.15 </t>
  </si>
  <si>
    <t xml:space="preserve"> 00001195 </t>
  </si>
  <si>
    <t>CAP PVC, SOLDAVEL, 60 MM, PARA AGUA FRIA PREDIAL</t>
  </si>
  <si>
    <t xml:space="preserve"> 11.2.16 </t>
  </si>
  <si>
    <t xml:space="preserve"> 103959 </t>
  </si>
  <si>
    <t>BUCHA DE REDUÇÃO, CURTA, PVC, SOLDÁVEL, DN 60 X 50 MM, INSTALADO EM PRUMADA DE ÁGUA - FORNECIMENTO E INSTALAÇÃO. AF_06/2022</t>
  </si>
  <si>
    <t xml:space="preserve"> 11.2.17 </t>
  </si>
  <si>
    <t xml:space="preserve"> 103972 </t>
  </si>
  <si>
    <t>BUCHA DE REDUÇÃO, LONGA, PVC, SOLDÁVEL, DN 75 X 50 MM, INSTALADO EM PRUMADA DE ÁGUA - FORNECIMENTO E INSTALAÇÃO. AF_06/2022</t>
  </si>
  <si>
    <t xml:space="preserve"> 11.2.18 </t>
  </si>
  <si>
    <t xml:space="preserve"> 055125 </t>
  </si>
  <si>
    <t>BUCHA DE REDUCAO PVC SOLDAVEL 85X75MM</t>
  </si>
  <si>
    <t xml:space="preserve"> 11.2.19 </t>
  </si>
  <si>
    <t xml:space="preserve"> 00000821 </t>
  </si>
  <si>
    <t>BUCHA DE REDUCAO DE PVC, SOLDAVEL, LONGA, COM 75 X 50 MM, PARA AGUA FRIA PREDIAL</t>
  </si>
  <si>
    <t xml:space="preserve"> 11.2.20 </t>
  </si>
  <si>
    <t xml:space="preserve"> 00000822 </t>
  </si>
  <si>
    <t>BUCHA DE REDUCAO DE PVC, SOLDAVEL, LONGA, COM 60 X 50 MM, PARA AGUA FRIA PREDIAL</t>
  </si>
  <si>
    <t xml:space="preserve"> 11.2.21 </t>
  </si>
  <si>
    <t xml:space="preserve"> 103997 </t>
  </si>
  <si>
    <t>UNIÃO, PVC, SOLDÁVEL, DN 50MM, INSTALADO EM RAMAL DE DISTRIBUIÇÃO DE ÁGUA - FORNECIMENTO E INSTALAÇÃO. AF_06/2022</t>
  </si>
  <si>
    <t xml:space="preserve"> 11.2.22 </t>
  </si>
  <si>
    <t xml:space="preserve"> 89609 </t>
  </si>
  <si>
    <t>UNIÃO, PVC, SOLDÁVEL, DN 60MM, INSTALADO EM PRUMADA DE ÁGUA - FORNECIMENTO E INSTALAÇÃO. AF_06/2022</t>
  </si>
  <si>
    <t xml:space="preserve"> 11.2.23 </t>
  </si>
  <si>
    <t xml:space="preserve"> 94492 </t>
  </si>
  <si>
    <t>REGISTRO DE ESFERA, PVC, SOLDÁVEL, COM VOLANTE, DN  50 MM - FORNECIMENTO E INSTALAÇÃO. AF_08/2021</t>
  </si>
  <si>
    <t xml:space="preserve"> 11.2.24 </t>
  </si>
  <si>
    <t xml:space="preserve"> 94493 </t>
  </si>
  <si>
    <t>REGISTRO DE ESFERA, PVC, SOLDÁVEL, COM VOLANTE, DN  60 MM - FORNECIMENTO E INSTALAÇÃO. AF_08/2021</t>
  </si>
  <si>
    <t xml:space="preserve"> 11.2.25 </t>
  </si>
  <si>
    <t xml:space="preserve"> 94499 </t>
  </si>
  <si>
    <t>REGISTRO DE GAVETA BRUTO, LATÃO, ROSCÁVEL, 2 1/2" - FORNECIMENTO E INSTALAÇÃO. AF_08/2021</t>
  </si>
  <si>
    <t xml:space="preserve"> 11.2.26 </t>
  </si>
  <si>
    <t xml:space="preserve"> 94500 </t>
  </si>
  <si>
    <t>REGISTRO DE GAVETA BRUTO, LATÃO, ROSCÁVEL, 3" - FORNECIMENTO E INSTALAÇÃO. AF_08/2021</t>
  </si>
  <si>
    <t xml:space="preserve"> 11.2.27 </t>
  </si>
  <si>
    <t xml:space="preserve"> 104002 </t>
  </si>
  <si>
    <t>ADAPTADOR CURTO COM BOLSA E ROSCA PARA REGISTRO, PVC, SOLDÁVEL, DN 50MM X 1.1/4, INSTALADO EM RAMAL DE DISTRIBUIÇÃO DE ÁGUA - FORNECIMENTO E INSTALAÇÃO. AF_06/2022</t>
  </si>
  <si>
    <t xml:space="preserve"> 11.2.28 </t>
  </si>
  <si>
    <t xml:space="preserve"> 94662 </t>
  </si>
  <si>
    <t>ADAPTADOR CURTO COM BOLSA E ROSCA PARA REGISTRO, PVC, SOLDÁVEL, DN 50 MM X 1 1/2 , INSTALADO EM RESERVAÇÃO DE ÁGUA DE EDIFICAÇÃO QUE POSSUA RESERVATÓRIO DE FIBRA/FIBROCIMENTO   FORNECIMENTO E INSTALAÇÃO. AF_06/2016</t>
  </si>
  <si>
    <t xml:space="preserve"> 11.2.29 </t>
  </si>
  <si>
    <t xml:space="preserve"> 89613 </t>
  </si>
  <si>
    <t>ADAPTADOR CURTO COM BOLSA E ROSCA PARA REGISTRO, PVC, SOLDÁVEL, DN 75MM X 2.1/2, INSTALADO EM PRUMADA DE ÁGUA - FORNECIMENTO E INSTALAÇÃO. AF_12/2014</t>
  </si>
  <si>
    <t xml:space="preserve"> 11.2.30 </t>
  </si>
  <si>
    <t xml:space="preserve"> 89610 </t>
  </si>
  <si>
    <t>ADAPTADOR CURTO COM BOLSA E ROSCA PARA REGISTRO, PVC, SOLDÁVEL, DN 60MM X 2 , INSTALADO EM PRUMADA DE ÁGUA - FORNECIMENTO E INSTALAÇÃO. AF_06/2022</t>
  </si>
  <si>
    <t xml:space="preserve"> 11.2.31 </t>
  </si>
  <si>
    <t xml:space="preserve"> 00000323 </t>
  </si>
  <si>
    <t>MOTOBOMBA CENTRÍFUGA, TRIFÁSICA, 7,5 CV EM AÇO INOX, MCI RQ - IP 55, REF: SCHNEIDER - FORNECIMENTO E INSTALAÇÃO</t>
  </si>
  <si>
    <t xml:space="preserve"> 11.3 </t>
  </si>
  <si>
    <t>INSTALAÇÃO ELÉTRICA CASA DE MÁQUINA</t>
  </si>
  <si>
    <t xml:space="preserve"> 11.3.1 </t>
  </si>
  <si>
    <t xml:space="preserve"> 104402 </t>
  </si>
  <si>
    <t>CONDULETE DE PVC, TIPO C, PARA ELETRODUTO DE PVC SOLDÁVEL DN 25 MM (3/4</t>
  </si>
  <si>
    <t xml:space="preserve"> 11.3.2 </t>
  </si>
  <si>
    <t xml:space="preserve"> 104403 </t>
  </si>
  <si>
    <t>CONDULETE DE PVC, TIPO C, PARA ELETRODUTO DE PVC SOLDÁVEL DN 32 MM (1</t>
  </si>
  <si>
    <t xml:space="preserve"> 11.3.3 </t>
  </si>
  <si>
    <t xml:space="preserve"> 95727 </t>
  </si>
  <si>
    <t>ELETRODUTO RÍGIDO SOLDÁVEL, PVC, DN 25 MM (3/4</t>
  </si>
  <si>
    <t xml:space="preserve"> 11.3.4 </t>
  </si>
  <si>
    <t xml:space="preserve"> 95728 </t>
  </si>
  <si>
    <t>ELETRODUTO RÍGIDO SOLDÁVEL, PVC, DN 32 MM (1''), APARENTE - FORNECIMENTO E INSTALAÇÃO. AF_10/2022</t>
  </si>
  <si>
    <t xml:space="preserve"> 11.3.5 </t>
  </si>
  <si>
    <t xml:space="preserve"> 064532 </t>
  </si>
  <si>
    <t>QUADRO DE DISTRIBUIÇÃO ELÉTRICO DE SOBREPOR</t>
  </si>
  <si>
    <t xml:space="preserve"> 11.3.6 </t>
  </si>
  <si>
    <t xml:space="preserve"> 064007 </t>
  </si>
  <si>
    <t>QUADRO DE COMANDO</t>
  </si>
  <si>
    <t xml:space="preserve"> 12 </t>
  </si>
  <si>
    <t>LIMPEZA</t>
  </si>
  <si>
    <t xml:space="preserve"> 12.1 </t>
  </si>
  <si>
    <t xml:space="preserve"> 022109 </t>
  </si>
  <si>
    <t>TRANSPORTE HORIZONT.MAT.1A.CAT.ENTULHO,DIST.20m C/CARGA A PA</t>
  </si>
  <si>
    <t xml:space="preserve"> 12.2 </t>
  </si>
  <si>
    <t xml:space="preserve"> 2450 </t>
  </si>
  <si>
    <t>LIMPEZA GERAL</t>
  </si>
  <si>
    <t xml:space="preserve"> 12.3 </t>
  </si>
  <si>
    <t xml:space="preserve"> 00000070 </t>
  </si>
  <si>
    <t>TRANSPORTE DE ENTULHO EM CAÇAMBAS DE ENTULHO 5 M³</t>
  </si>
  <si>
    <t xml:space="preserve"> 13 </t>
  </si>
  <si>
    <t>AMPLIAÇÃO DA LAJE DA CASA DE MÁQUINAS</t>
  </si>
  <si>
    <t xml:space="preserve"> 13.1 </t>
  </si>
  <si>
    <t xml:space="preserve"> 13.1.1 </t>
  </si>
  <si>
    <t xml:space="preserve"> 7385 </t>
  </si>
  <si>
    <t>PREPARO DE SUBSTRATO POR DEMOLIÇÃO COM USO DE MARTELE PNEUMÁTICO, PARA ESPESSURA ATÉ 5,0CM. (ABERTURA DE SULCOS PARA ANCORAGEM DO AVANÇO DA LAJE).</t>
  </si>
  <si>
    <t xml:space="preserve"> 13.1.2 </t>
  </si>
  <si>
    <t>PREPARO DE SUBSTRATO POR DEMOLIÇÃO COM USO DE MARTELE PNEUMÁTICO, PARA ESPESSURA ATÉ 5,0CM. ABERTURA DE FUROS PARA ABCORAGEM DAS ARMADURAS DAS VIGAS)</t>
  </si>
  <si>
    <t xml:space="preserve"> 13.2 </t>
  </si>
  <si>
    <t>ESTRUTURAS EM CONCRETO ARMADO - LAJE E VIGA (AMPLIAÇÃO)</t>
  </si>
  <si>
    <t xml:space="preserve"> 13.2.1 </t>
  </si>
  <si>
    <t xml:space="preserve"> 040282 </t>
  </si>
  <si>
    <t>VIGAS DE ESTRUTURA EM CONCRETO USINADO 20MPa COM ACO+FORMAS</t>
  </si>
  <si>
    <t xml:space="preserve"> 13.2.2 </t>
  </si>
  <si>
    <t xml:space="preserve"> 040302 </t>
  </si>
  <si>
    <t>LAJE DE CONCRETO 1:2:4 SOBRECARGA 250Kg/m2 C/FORMA/ARMACOES</t>
  </si>
  <si>
    <t xml:space="preserve"> 13.2.3 </t>
  </si>
  <si>
    <t xml:space="preserve"> 040730 </t>
  </si>
  <si>
    <t>LIGACAO LAJES/VIGAS COM ARGAMASSA EPOXIDICA</t>
  </si>
  <si>
    <t xml:space="preserve"> 13.2.4 </t>
  </si>
  <si>
    <t xml:space="preserve"> 054248 </t>
  </si>
  <si>
    <t>RALO ABACAXI FERRO FUNDIDO 150mm</t>
  </si>
  <si>
    <t xml:space="preserve"> 13.3 </t>
  </si>
  <si>
    <t>IMPERMEABILIZAÇÃO DA LAJE</t>
  </si>
  <si>
    <t xml:space="preserve"> 13.3.1 </t>
  </si>
  <si>
    <t xml:space="preserve"> 13.3.1.1 </t>
  </si>
  <si>
    <t xml:space="preserve"> 020640 </t>
  </si>
  <si>
    <t>REMOCAO E RETIRADA INCLUSIVE BOTA-FORA DE ATERRO (AREIA E SEIXOS)</t>
  </si>
  <si>
    <t xml:space="preserve"> 13.3.1.2 </t>
  </si>
  <si>
    <t xml:space="preserve"> 13.3.1.3 </t>
  </si>
  <si>
    <t xml:space="preserve"> 13.3.1.4 </t>
  </si>
  <si>
    <t xml:space="preserve"> 13.4 </t>
  </si>
  <si>
    <t xml:space="preserve"> 13.4.1 </t>
  </si>
  <si>
    <t xml:space="preserve"> 13.4.2 </t>
  </si>
  <si>
    <t xml:space="preserve"> 13.4.3 </t>
  </si>
  <si>
    <t xml:space="preserve"> 13.4.4 </t>
  </si>
  <si>
    <t xml:space="preserve"> 13.4.5 </t>
  </si>
  <si>
    <t xml:space="preserve"> 13.4.6 </t>
  </si>
  <si>
    <t xml:space="preserve"> 13.4.7 </t>
  </si>
  <si>
    <t xml:space="preserve"> 00000297 </t>
  </si>
  <si>
    <t>CAMADA 01 SEPARADORA COM GEOTÊXTIL</t>
  </si>
  <si>
    <t xml:space="preserve"> 13.4.8 </t>
  </si>
  <si>
    <t>TELA DE NYLON PARA PROTEÇÃO DE FACHADA</t>
  </si>
  <si>
    <t xml:space="preserve"> 13.4.9 </t>
  </si>
  <si>
    <t xml:space="preserve"> 13.4.10 </t>
  </si>
  <si>
    <t xml:space="preserve"> 13.4.11 </t>
  </si>
  <si>
    <t xml:space="preserve"> 13.4.12 </t>
  </si>
  <si>
    <t xml:space="preserve"> 13.4.13 </t>
  </si>
  <si>
    <t xml:space="preserve"> 9115 </t>
  </si>
  <si>
    <t>Revestimento cerâmico para piso ou parede, 24 x 11,6 cm, e=9mm, Linha Sport, Gail, ref. 5720 ou similar, aplicado com argamassa industrializada ac-iii, rejuntado, exclusive regularização de base ou emboço</t>
  </si>
  <si>
    <t xml:space="preserve"> 13.4.14 </t>
  </si>
  <si>
    <t xml:space="preserve"> 00000301 </t>
  </si>
  <si>
    <t>REJUNTAMENTO PISCINA ACQUA FLEX - BRANCO BRILHANTE</t>
  </si>
  <si>
    <t xml:space="preserve"> 13.5 </t>
  </si>
  <si>
    <t>RECUPERAÇÃO ESTRUTURAL (CASA DE MÁQUINA)</t>
  </si>
  <si>
    <t xml:space="preserve"> 13.5.1 </t>
  </si>
  <si>
    <t xml:space="preserve"> 13.5.1.1 </t>
  </si>
  <si>
    <t xml:space="preserve"> 13.5.1.2 </t>
  </si>
  <si>
    <t xml:space="preserve"> 040034 </t>
  </si>
  <si>
    <t>ESCARIFICACAO DE SUPERFICIES DE CONCRETO-MEIO MECANICO (TETO E PAREDES)</t>
  </si>
  <si>
    <t xml:space="preserve"> 13.5.1.3 </t>
  </si>
  <si>
    <t xml:space="preserve"> 13.6 </t>
  </si>
  <si>
    <t xml:space="preserve"> 13.6.1 </t>
  </si>
  <si>
    <t xml:space="preserve"> 13.6.2 </t>
  </si>
  <si>
    <t xml:space="preserve"> 92769 </t>
  </si>
  <si>
    <t>ARMAÇÃO DE LAJE DE ESTRUTURA CONVENCIONAL DE CONCRETO ARMADO UTILIZANDO AÇO CA-50 DE 6,3 MM - MONTAGEM. AF_06/2022</t>
  </si>
  <si>
    <t xml:space="preserve"> 13.6.3 </t>
  </si>
  <si>
    <t xml:space="preserve"> 92771 </t>
  </si>
  <si>
    <t>ARMAÇÃO DE LAJE DE ESTRUTURA CONVENCIONAL DE CONCRETO ARMADO UTILIZANDO AÇO CA-50 DE 10,0 MM - MONTAGEM. AF_06/2022</t>
  </si>
  <si>
    <t xml:space="preserve"> 13.6.4 </t>
  </si>
  <si>
    <t xml:space="preserve"> 13.6.5 </t>
  </si>
  <si>
    <t xml:space="preserve"> 13.6.6 </t>
  </si>
  <si>
    <t xml:space="preserve"> 13.6.7 </t>
  </si>
  <si>
    <t xml:space="preserve"> 13.6.8 </t>
  </si>
  <si>
    <t xml:space="preserve"> 13.6.9 </t>
  </si>
  <si>
    <t xml:space="preserve"> 13.7 </t>
  </si>
  <si>
    <t>SERVIÇOS DIVERSOS (CASA DE MÁQUINA)</t>
  </si>
  <si>
    <t xml:space="preserve"> 13.7.1 </t>
  </si>
  <si>
    <t>SERVIÇOS DE DEMOLIÇÃO E RETIRADA</t>
  </si>
  <si>
    <t xml:space="preserve"> 13.7.1.1 </t>
  </si>
  <si>
    <t xml:space="preserve"> 022356 </t>
  </si>
  <si>
    <t>DEMOLICAO ALVENARIA EM COBOGO SEM REAPROVEITAMENTO</t>
  </si>
  <si>
    <t xml:space="preserve"> 13.7.1.2 </t>
  </si>
  <si>
    <t xml:space="preserve"> 010224 </t>
  </si>
  <si>
    <t>IOPES</t>
  </si>
  <si>
    <t>RETIRA DE GRADE METÁLICA AÉREA</t>
  </si>
  <si>
    <t xml:space="preserve"> 13.7.1.3 </t>
  </si>
  <si>
    <t xml:space="preserve"> 022510 </t>
  </si>
  <si>
    <t>RETIRADA PORTA E PORTAL DE AÇO</t>
  </si>
  <si>
    <t xml:space="preserve"> 13.7.1.4 </t>
  </si>
  <si>
    <t xml:space="preserve"> 022019 </t>
  </si>
  <si>
    <t>RETIRADA ELETROBOMBA COM REAPROVEITAMENTO</t>
  </si>
  <si>
    <t xml:space="preserve"> 13.7.1.5 </t>
  </si>
  <si>
    <t xml:space="preserve"> 97662 </t>
  </si>
  <si>
    <t>REMOÇÃO DE TUBULAÇÕES (TUBOS E CONEXÕES) DE ÁGUA FRIA, DE FORMA MANUAL, SEM REAPROVEITAMENTO. AF_12/2017</t>
  </si>
  <si>
    <t xml:space="preserve"> 13.7.1.6 </t>
  </si>
  <si>
    <t xml:space="preserve"> 97661 </t>
  </si>
  <si>
    <t>REMOÇÃO DE CABOS ELÉTRICOS, DE FORMA MANUAL, SEM REAPROVEITAMENTO. AF_12/2017</t>
  </si>
  <si>
    <t xml:space="preserve"> 13.7.1.7 </t>
  </si>
  <si>
    <t xml:space="preserve"> 022022 </t>
  </si>
  <si>
    <t>RETIRADA ELETRODUTOS</t>
  </si>
  <si>
    <t xml:space="preserve"> 13.7.1.8 </t>
  </si>
  <si>
    <t xml:space="preserve"> 7224 </t>
  </si>
  <si>
    <t>REMOÇÃO DE QUADRO ELÉTRICO/COMANDO</t>
  </si>
  <si>
    <t>un</t>
  </si>
  <si>
    <t xml:space="preserve"> 13.7.1.9 </t>
  </si>
  <si>
    <t xml:space="preserve"> 022055 </t>
  </si>
  <si>
    <t>DEMOLICAO MECANICA DE CONCRETO ESTRUTURAL COM REMOCAO (BASE DE CONCRETO TROCADORES DE CALOR)</t>
  </si>
  <si>
    <t xml:space="preserve"> 13.7.1.10 </t>
  </si>
  <si>
    <t xml:space="preserve"> 13.8 </t>
  </si>
  <si>
    <t>LIMPEZA (CASA DE MÁQUINA)</t>
  </si>
  <si>
    <t xml:space="preserve"> 13.8.1 </t>
  </si>
  <si>
    <t>LIMPEZA GERAL DE OBRA</t>
  </si>
  <si>
    <t xml:space="preserve"> 13.8.2 </t>
  </si>
  <si>
    <t xml:space="preserve"> 210063 </t>
  </si>
  <si>
    <t>REMOCAO ENTULHO DE OBRAS-ESTIVA DE CARGA</t>
  </si>
  <si>
    <t xml:space="preserve"> 13.8.3 </t>
  </si>
  <si>
    <t xml:space="preserve"> 13.8.4 </t>
  </si>
  <si>
    <t xml:space="preserve"> 4513 </t>
  </si>
  <si>
    <t>Restauro - Lavagem de superfície com hidrojateamento a uma pressão mínima de 1200 lb</t>
  </si>
  <si>
    <t xml:space="preserve"> 13.9 </t>
  </si>
  <si>
    <t>PISO</t>
  </si>
  <si>
    <t xml:space="preserve"> 13.9.1 </t>
  </si>
  <si>
    <t xml:space="preserve"> 13.9.2 </t>
  </si>
  <si>
    <t xml:space="preserve"> 13.10 </t>
  </si>
  <si>
    <t>PINTURA</t>
  </si>
  <si>
    <t xml:space="preserve"> 13.10.1 </t>
  </si>
  <si>
    <t xml:space="preserve"> 102494 </t>
  </si>
  <si>
    <t>PINTURA DE PISO E TETO COM TINTA EPÓXI, APLICAÇÃO MANUAL, 2 DEMÃOS, INCLUSO PRIMER EPÓXI. AF_05/2021</t>
  </si>
  <si>
    <t xml:space="preserve"> 13.10.2 </t>
  </si>
  <si>
    <t xml:space="preserve"> 100746 </t>
  </si>
  <si>
    <t>PINTURA COM TINTA ALQUÍDICA DE ACABAMENTO (ESMALTE SINTÉTICO BRILHANTE) APLICADA A ROLO OU PINCEL SOBRE SUPERFÍCIES METÁLICAS (EXCETO PERFIL) EXECUTADO EM OBRA (POR DEMÃO). AF_01/2020</t>
  </si>
  <si>
    <t xml:space="preserve"> 13.10.3 </t>
  </si>
  <si>
    <t xml:space="preserve"> 120074 </t>
  </si>
  <si>
    <t>REGULARIZACAO E LIXAMENTO DE PAREDE E TETO EM CONCRETO APARENTE</t>
  </si>
  <si>
    <t xml:space="preserve"> 13.11 </t>
  </si>
  <si>
    <t>ACABAMENTOS</t>
  </si>
  <si>
    <t xml:space="preserve"> 13.11.1 </t>
  </si>
  <si>
    <t xml:space="preserve"> 13.11.2 </t>
  </si>
  <si>
    <t xml:space="preserve"> 8821 </t>
  </si>
  <si>
    <t>Grade de ferro, com tela em ferro padrão moeda e cantoneira em "L" de abas iguais de 3/4" x 1/8"</t>
  </si>
  <si>
    <t xml:space="preserve"> 14 </t>
  </si>
  <si>
    <t>REFORMA DOS VESTIÁRIOS (TÉRREO, 1º SUBSOLO, 2° SUBSOLO)</t>
  </si>
  <si>
    <t xml:space="preserve"> 14.1 </t>
  </si>
  <si>
    <t>ISOLAMENTO DA ÁREA</t>
  </si>
  <si>
    <t xml:space="preserve"> 14.1.1 </t>
  </si>
  <si>
    <t xml:space="preserve"> 14.2 </t>
  </si>
  <si>
    <t>TÉRREO</t>
  </si>
  <si>
    <t xml:space="preserve"> 14.2.1 </t>
  </si>
  <si>
    <t>DEMOLIÇÃO, REMOÇÃO E LIMPEZA</t>
  </si>
  <si>
    <t xml:space="preserve"> 14.2.1.1 </t>
  </si>
  <si>
    <t xml:space="preserve"> 97644 </t>
  </si>
  <si>
    <t>REMOÇÃO DE PORTAS, DE FORMA MANUAL, SEM REAPROVEITAMENTO. AF_12/2017</t>
  </si>
  <si>
    <t xml:space="preserve"> 14.2.1.2 </t>
  </si>
  <si>
    <t xml:space="preserve"> 97634 </t>
  </si>
  <si>
    <t>DEMOLIÇÃO DE REVESTIMENTO CERÂMICO, DE FORMA MECANIZADA COM MARTELETE, SEM REAPROVEITAMENTO. (PAREDES)</t>
  </si>
  <si>
    <t xml:space="preserve"> 14.2.1.3 </t>
  </si>
  <si>
    <t>DEMOLIÇÃO DE REVESTIMENTO CERÂMICO, DE FORMA MECANIZADA COM MARTELETE, SEM REAPROVEITAMENTO. (PISO)</t>
  </si>
  <si>
    <t xml:space="preserve"> 14.2.1.4 </t>
  </si>
  <si>
    <t xml:space="preserve"> 12504 </t>
  </si>
  <si>
    <t>REMOÇÃO DE DIVISÓRIA DE GRANITO</t>
  </si>
  <si>
    <t xml:space="preserve"> 14.2.1.5 </t>
  </si>
  <si>
    <t xml:space="preserve"> 022912 </t>
  </si>
  <si>
    <t>REMOCAO E BOTA-FORA DE ENTULHO EM CAMINHAO 8m3 PERCURSO 40km</t>
  </si>
  <si>
    <t xml:space="preserve"> 14.2.1.6 </t>
  </si>
  <si>
    <t xml:space="preserve"> 97664 </t>
  </si>
  <si>
    <t>REMOÇÃO DE ACESSÓRIOS, DE FORMA MANUAL, SEM REAPROVEITAMENTO. AF_12/2017</t>
  </si>
  <si>
    <t xml:space="preserve"> 14.2.1.7 </t>
  </si>
  <si>
    <t xml:space="preserve"> 022396 </t>
  </si>
  <si>
    <t>REMOCAO DE PONTOS DE INSTALACOES HIDROSANITARIAS</t>
  </si>
  <si>
    <t xml:space="preserve"> 14.2.1.8 </t>
  </si>
  <si>
    <t xml:space="preserve"> 7216 </t>
  </si>
  <si>
    <t>REMOÇÃO DE ACESSÓRIOS SANITÁRIOS</t>
  </si>
  <si>
    <t xml:space="preserve"> 14.2.1.9 </t>
  </si>
  <si>
    <t xml:space="preserve"> 022615 </t>
  </si>
  <si>
    <t>REMOCAO E RETIRADA PONTOS ESGOTO</t>
  </si>
  <si>
    <t xml:space="preserve"> 14.2.1.10 </t>
  </si>
  <si>
    <t xml:space="preserve"> 14.2.1.11 </t>
  </si>
  <si>
    <t xml:space="preserve"> 97660 </t>
  </si>
  <si>
    <t>REMOÇÃO DE INTERRUPTORES/TOMADAS ELÉTRICAS, DE FORMA MANUAL, SEM REAPROVEITAMENTO. AF_12/2017</t>
  </si>
  <si>
    <t xml:space="preserve"> 14.2.1.12 </t>
  </si>
  <si>
    <t xml:space="preserve"> 022391 </t>
  </si>
  <si>
    <t>REMOCAO DE PONTOS DE INSTALACAO ELETRICA</t>
  </si>
  <si>
    <t xml:space="preserve"> 14.2.1.13 </t>
  </si>
  <si>
    <t xml:space="preserve"> 97665 </t>
  </si>
  <si>
    <t>REMOÇÃO DE LUMINÁRIAS, DE FORMA MANUAL, SEM REAPROVEITAMENTO. AF_12/2017</t>
  </si>
  <si>
    <t xml:space="preserve"> 14.2.2 </t>
  </si>
  <si>
    <t>PAREDES, PAINÉIS E DIVISÓRIAS</t>
  </si>
  <si>
    <t xml:space="preserve"> 14.2.2.1 </t>
  </si>
  <si>
    <t xml:space="preserve"> 00000421 </t>
  </si>
  <si>
    <t>PAINÉIS INTERNOS ENTRE VASOS ELEVADO DO PISO, AUTOPORTANTE, COM BARRA DE TRAVAMENTO SUPERIOR, CONSTITUÍDO POR PAINEL LAMINADO ESTRUTURAL TS (FÓRMICA MACIÇA) - ESPESSURA DE 10 MM - APOIADOS DIRETAMENTE NO PISO, COM MARCO E FERRAGENS EM ALUMINIO E PORTAS (70cm) EM LAMINADO MELAMÍNICO ESTRUTURAL TS-10 MM COM ACABAMENTO TEXTURIZADO DUPLA FACE, ELEVADA 15 CM DO PISO , COM MARCO E FERRAGENS EM ALUMINIO.  REF.: MODELO NOVO NEOPLAC, NA COR CINZA CLARO L119 - NEOCOM SYSTEM (001).</t>
  </si>
  <si>
    <t xml:space="preserve"> 14.2.2.2 </t>
  </si>
  <si>
    <t xml:space="preserve"> 00000422 </t>
  </si>
  <si>
    <t>PAINÉIS INTERNOS ENTRE CHUVEIROS ATÉ O PISO, AUTOPORTANTE, COM BARRA DE TRAVAMENTO SUPERIOR, CONSTITUÍDO POR PAINÉIS LAMINADO ESTRUTURAL TS (FÓRMICA MACIÇA) - ESPESSURA DE 10 MM - APOIADOS DIRETAMENTE NO PISO, COM MARCO E FERRAGENS EM ALUMINIO E PORTAS (70cm) EM LAMINADO MELAMÍNICO ESTRUTURAL TS-10 MM COM ACABAMENTO TEXTURIZADO DUPLA FACE, ELEVADA 15 CM DO PISO , COM MARCO E FERRAGENS EM ALUMINIO.  REF.: MODELO NOVO NEOPLAC, NA COR CINZA CLARO L119 - NEOCOM SYSTEM (002).</t>
  </si>
  <si>
    <t xml:space="preserve"> 14.2.2.3 </t>
  </si>
  <si>
    <t xml:space="preserve"> 00000312 </t>
  </si>
  <si>
    <t>TAPA VISTA MICTÓRIO, CONSTITUÍDO POR PAINÉIS LAMINADO ESTRUTURAL TS (FÓRMICA MACIÇA) - ESPESSURA DE 10 MM - COM ACABAMENTO TEXTURIZADO DUPLA FACE. REF.: MODELO NOVO NEOPPLAC, NA COR CINZA CLARO L119 - NEOCOM SYSTEM (004).</t>
  </si>
  <si>
    <t xml:space="preserve"> 14.2.2.4 </t>
  </si>
  <si>
    <t xml:space="preserve"> 00000255 </t>
  </si>
  <si>
    <t>PRATELEIRA TIPO CANTONEIRA PARA BOX EM LAMINADO MELAMINICO ESTRUTURAL TS-10mm COM ACABAMENTO TEXTURIZADO DUPLA FACE COM FIXADOR TIPO PINÇA ACABAMENTO EM ALUMÍNIO. REF.: MODELO ALCOPLAC, NA COR CINZA CLARO - NEOCOM SYSTEM (M-001)</t>
  </si>
  <si>
    <t xml:space="preserve"> 14.2.2.5 </t>
  </si>
  <si>
    <t xml:space="preserve"> 00000258 </t>
  </si>
  <si>
    <t>PRATELEIRA EM LAMINADO MELAMINICO ESTRUTURAL (0,20 X 1,00M)  TS-10mm COM ACABAMENTO TEXTURIZADO DUPLA FACE COM FIXADOR TIPO PINÇA ACABAMENTO EM ALUMÍNIO. REF.: MODELO ALCOPLAC, NA COR CINZA CLARO - NEOCOM SYSTEM (M-002)</t>
  </si>
  <si>
    <t xml:space="preserve"> 14.2.2.6 </t>
  </si>
  <si>
    <t xml:space="preserve"> 00000257 </t>
  </si>
  <si>
    <t>CABIDE ANTIVANDALISMO EM ALUMÍNIO MACIÇO NEOCOM SYSTEM (M-003)</t>
  </si>
  <si>
    <t xml:space="preserve"> 14.2.3 </t>
  </si>
  <si>
    <t>ESQUADRIAS</t>
  </si>
  <si>
    <t xml:space="preserve"> 14.2.3.1 </t>
  </si>
  <si>
    <t xml:space="preserve"> 90795 </t>
  </si>
  <si>
    <t>KIT DE PORTA-PRONTA DE MADEIRA EM ACABAMENTO MELAMÍNICO BRANCO, FOLHA LEVE OU MÉDIA, E BATENTE METÁLICO, 70X210CM, FIXAÇÃO COM ARGAMASSA - FORNECIMENTO E INSTALAÇÃO (P05)</t>
  </si>
  <si>
    <t xml:space="preserve"> 14.2.4 </t>
  </si>
  <si>
    <t>IMPERMEABILIZAÇÕES</t>
  </si>
  <si>
    <t xml:space="preserve"> 14.2.4.1 </t>
  </si>
  <si>
    <t xml:space="preserve"> 98556 </t>
  </si>
  <si>
    <t>IMPERMEABILIZAÇÃO DE SUPERFÍCIE COM ARGAMASSA POLIMÉRICA / MEMBRANA ACRÍLICA, 4 DEMÃOS, REFORÇADA COM VÉU DE POLIÉSTER (MAV). AF_06/2018</t>
  </si>
  <si>
    <t xml:space="preserve"> 14.2.5 </t>
  </si>
  <si>
    <t xml:space="preserve"> 14.2.5.1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</si>
  <si>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</si>
  <si>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</si>
  <si>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 xml:space="preserve"> 14.2.5.2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</si>
  <si>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</si>
  <si>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</si>
  <si>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14.2.5.3 </t>
  </si>
  <si>
    <t xml:space="preserve"> 00000032 </t>
  </si>
  <si>
    <t>REVESTIMENTO CERÂMICO TIPO PORCELANATO DIM.: 87,7 x 87,7 cm, NA COR SGR, BORDA RETIFICADA, ACABAMENTO NATURAL HARD.  REF.: YORK SGR HARD _ PORTINARI. APLICADO COM JUNTA DE ASSENTAMENTO 1,5 mm E REJUNTE ACRÍLICO QUATIZOLITE NA COR CINZA PLATINA (P-001)</t>
  </si>
  <si>
    <t xml:space="preserve"> 14.2.5.4 </t>
  </si>
  <si>
    <t xml:space="preserve"> 00000033 </t>
  </si>
  <si>
    <t>REVESTIMENTO CERÂMICO, DIM.: 22x22 cm HEXAGONAL, CORES CONFORME LEGENDA, ACABAMENTO ACETINADO.  REF.: HEXAGONAL 22,6 _ CERÂMICAS ATLAS . JUNTA DE ASSENTAMENTO 2 mm E REJUNTE ACRÍLICO QUATIZOLITE NA COR DA PEÇA (R-002)</t>
  </si>
  <si>
    <t xml:space="preserve"> 14.2.6 </t>
  </si>
  <si>
    <t>REVESTIMENTOS DE PISOS</t>
  </si>
  <si>
    <t xml:space="preserve"> 14.2.6.1 </t>
  </si>
  <si>
    <t xml:space="preserve"> 14.2.6.2 </t>
  </si>
  <si>
    <t xml:space="preserve"> 14.2.7 </t>
  </si>
  <si>
    <t>FORRO</t>
  </si>
  <si>
    <t xml:space="preserve"> 14.2.7.1 </t>
  </si>
  <si>
    <t xml:space="preserve"> 00000149 </t>
  </si>
  <si>
    <t>FORRO DE DRYWALL VERDE (RU), ESPESSURA DE 12,5 MM, FIXADO À ESTRUTURA METÁLICA FORMADA POR PERFIS GALVANIZADOS E POR PEÇAS METÁLICAS ZINCADAS COMPLEMENTARES. REVESTIDA COM MASSA ACRÍLICA IMPERMEABILIZANTE E ANTI MOFO, ACABAMENTO FOSCO NA COR BRANCO NEVE COM TABICA METÁLICA LISA NA COR BRANCA (T-001)</t>
  </si>
  <si>
    <t xml:space="preserve"> 14.2.8 </t>
  </si>
  <si>
    <t>PINTURA - PAREDES E FORRO</t>
  </si>
  <si>
    <t xml:space="preserve"> 14.2.8.1 </t>
  </si>
  <si>
    <t xml:space="preserve"> 88485 </t>
  </si>
  <si>
    <t>FUNDO SELADOR ACRÍLICO, APLICAÇÃO MANUAL EM PAREDE, UMA DEMÃO. AF_04/2023</t>
  </si>
  <si>
    <t xml:space="preserve"> 14.2.8.2 </t>
  </si>
  <si>
    <t xml:space="preserve"> 88484 </t>
  </si>
  <si>
    <t>FUNDO SELADOR ACRÍLICO, APLICAÇÃO MANUAL EM TETO, UMA DEMÃO. AF_04/2023</t>
  </si>
  <si>
    <t xml:space="preserve"> 14.2.8.3 </t>
  </si>
  <si>
    <t xml:space="preserve"> 88497 </t>
  </si>
  <si>
    <t>EMASSAMENTO COM MASSA LÁTEX, APLICAÇÃO EM PAREDE, DUAS DEMÃOS, LIXAMENTO MANUAL. AF_04/2023</t>
  </si>
  <si>
    <t xml:space="preserve"> 14.2.8.4 </t>
  </si>
  <si>
    <t xml:space="preserve"> 88496 </t>
  </si>
  <si>
    <t>EMASSAMENTO COM MASSA LÁTEX, APLICAÇÃO EM TETO, DUAS DEMÃOS, LIXAMENTO MANUAL. AF_04/2023</t>
  </si>
  <si>
    <t xml:space="preserve"> 14.2.8.5 </t>
  </si>
  <si>
    <t xml:space="preserve"> 14.2.8.6 </t>
  </si>
  <si>
    <t xml:space="preserve"> 88488 </t>
  </si>
  <si>
    <t>APLICAÇÃO MANUAL DE PINTURA COM TINTA LÁTEX ACRÍLICA EM TETO, DUAS DEMÃOS. AF_06/2014</t>
  </si>
  <si>
    <t xml:space="preserve"> 14.2.9 </t>
  </si>
  <si>
    <t xml:space="preserve"> 14.2.9.1 </t>
  </si>
  <si>
    <t>SOLEIRAS</t>
  </si>
  <si>
    <t xml:space="preserve"> 14.2.9.1.1 </t>
  </si>
  <si>
    <t xml:space="preserve"> 00000423 </t>
  </si>
  <si>
    <t>TENTO EM GRANITO SÃO GABRIEL, DIM.: 5x4 cm, SUPERFÍCIES  EXPOSTAS POLIDAS E LUSTRADAS E ACABAMENTOS APARENTES RETOS (So-002)</t>
  </si>
  <si>
    <t xml:space="preserve"> 14.2.9.1.2 </t>
  </si>
  <si>
    <t xml:space="preserve"> 00000424 </t>
  </si>
  <si>
    <t>TENTO EM GRANITO SÃO GABRIEL, DIM.: 3x4 cm, SUPERFÍCIES  EXPOSTAS POLIDAS E LUSTRADAS E ACABAMENTOS APARENTES RETOS (So-003)</t>
  </si>
  <si>
    <t xml:space="preserve"> 14.2.9.2 </t>
  </si>
  <si>
    <t>RODAPÉS</t>
  </si>
  <si>
    <t xml:space="preserve"> 14.2.9.2.1 </t>
  </si>
  <si>
    <t xml:space="preserve"> 00000037 </t>
  </si>
  <si>
    <t>RODAPÉ CERÂMICO COM CERÂMICA TIPO PORCELANATO, NA COR SGR, BORDA RETIFICADA, ACABAMENTO NATURAL HARD, COM ALTURA DE 15 CM. REF.: YORK SGR HARD_PORTINARI (Ro - 001)</t>
  </si>
  <si>
    <t xml:space="preserve"> 14.2.9.3 </t>
  </si>
  <si>
    <t>CANALETAS</t>
  </si>
  <si>
    <t xml:space="preserve"> 14.2.9.3.1 </t>
  </si>
  <si>
    <t xml:space="preserve"> 120035 </t>
  </si>
  <si>
    <t>CANTONEIRA METALICA PARA PROTECAO DE CANTOS-VIVOS</t>
  </si>
  <si>
    <t xml:space="preserve"> 14.2.10 </t>
  </si>
  <si>
    <t>INSTALAÇÕES ELÉTRICAS</t>
  </si>
  <si>
    <t xml:space="preserve"> 14.2.10.1 </t>
  </si>
  <si>
    <t>PAINÉIS E LUMINÁRIAS</t>
  </si>
  <si>
    <t xml:space="preserve"> 14.2.10.1.2 </t>
  </si>
  <si>
    <t xml:space="preserve"> 00000395 </t>
  </si>
  <si>
    <t>PAINEL LED DE EMBUTIR - 24W - 75lm/W- 4000K, CORPO NA COR BRANCA. DIM.: 292 X 292 mm REF.: cód 438282 _ BRILIA</t>
  </si>
  <si>
    <t xml:space="preserve"> 14.2.10.1.3 </t>
  </si>
  <si>
    <t xml:space="preserve"> 00000363 </t>
  </si>
  <si>
    <t>LUMINÁRIA DE EMBUTIR ORIENTAVÉL PARA PAR30, QUADRADA - EM ALUMÍNIO INJETADO COM LÂMPADA PAR30 LED 8.5W - 25° - 4000K . CORPO NA COR PRETA. DIM.: 150 X 150 mm REF:36182 + 301535 BRILIA FORNECIMENTO E INSTALAÇÃO.</t>
  </si>
  <si>
    <t xml:space="preserve"> 14.2.10.1.4 </t>
  </si>
  <si>
    <t xml:space="preserve"> 00000415 </t>
  </si>
  <si>
    <t>PERFIL DE EMBUTIR SLIM PARA LED - EM ALUMÍNIO INJETADO, LARGURA 2,4cm E COMPRIMENTO CONFORME PROJETO, CORPO NA COR BRANCA. COM FITA LED 22.5W - 4000K - REF: PERFIL  -  BELA HOME CENTER FITA DE LED - cód 301610 _ BRILIA</t>
  </si>
  <si>
    <t xml:space="preserve"> 14.2.10.2 </t>
  </si>
  <si>
    <t>CABOS, TUBOS E CONEXÕES</t>
  </si>
  <si>
    <t xml:space="preserve"> 14.2.10.2.1 </t>
  </si>
  <si>
    <t xml:space="preserve"> 93137 </t>
  </si>
  <si>
    <t>PONTO DE ILUMINAÇÃO RESIDENCIAL INCLUINDO INTERRUPTOR SIMPLES (2 MÓDULOS), CAIXA ELÉTRICA, ELETRODUTO, CABO, RASGO, QUEBRA E CHUMBAMENTO (EXCLUINDO LUMINÁRIA E LÂMPADA). AF_01/2016</t>
  </si>
  <si>
    <t xml:space="preserve"> 14.2.10.2.2 </t>
  </si>
  <si>
    <t xml:space="preserve"> 93142 </t>
  </si>
  <si>
    <t>PONTO DE TOMADA RESIDENCIAL INCLUINDO TOMADA (2 MÓDULOS) 10A/250V, CAIXA ELÉTRICA, ELETRODUTO, CABO, RASGO, QUEBRA E CHUMBAMENTO. AF_01/2016</t>
  </si>
  <si>
    <t xml:space="preserve"> 14.2.11 </t>
  </si>
  <si>
    <t xml:space="preserve"> 14.2.11.1 </t>
  </si>
  <si>
    <t>LOUÇAS E METAIS</t>
  </si>
  <si>
    <t xml:space="preserve"> 14.2.11.1.1 </t>
  </si>
  <si>
    <t xml:space="preserve"> 00000035 </t>
  </si>
  <si>
    <t>BACIA SANITÁRIA COM CAIXA ACOPLADA, DE CERÂMICA ESMALTADA IMPERMEÁVEL, NA COR BRANCA. COM DUPLO ACIONAMENTO E INSTALAÇÃO DE ASSENTO COM TAMPA EM POLIPROPILENO OU POLIETILENO COM TECNOLOGIA MICROBAN, NA COR BRANCA. INCLUSO ENGATE FLEXÍVEL EM METAL CROMADO 1/2 X 40CM. REF.: RAVENA P.909.17 + CD.00F.17_DECA - FORNECIMENTO E INSTALAÇÃO (H-001)</t>
  </si>
  <si>
    <t xml:space="preserve"> 14.2.11.1.2 </t>
  </si>
  <si>
    <t xml:space="preserve"> 00000425 </t>
  </si>
  <si>
    <t>MICTÓRIO COM SIFÃO INTEGRADO PARA VÁLVULA DE EMBUTIR, DE CERÂMICA ESMALTADA IMPERMEÁVEL, NA COR BRANCA, INCLUSO VÁLVULA. REF.: MODELO M.713.17 + DECAMATIC Eco 2570.C (H-003)</t>
  </si>
  <si>
    <t xml:space="preserve"> 14.2.11.1.3 </t>
  </si>
  <si>
    <t xml:space="preserve"> 00000400 </t>
  </si>
  <si>
    <t>TORNEIRA DE PAREDE PARA JARDIM E TANQUE COM ADAPTADOR DE MANGUEIRA, MECANISMO 3 VOLTAS E 1/2. REF.: MODELO IZY_DECA (H-008)</t>
  </si>
  <si>
    <t xml:space="preserve"> 14.2.11.1.4 </t>
  </si>
  <si>
    <t xml:space="preserve"> 00000401 </t>
  </si>
  <si>
    <t>CONJUNTO DE ACABAMENTO E REGISTRO DE GAVETA COM CANOPLA REF.: MODELO IZY 4900.37 _ DECA (H-009)</t>
  </si>
  <si>
    <t xml:space="preserve"> 14.2.11.1.5 </t>
  </si>
  <si>
    <t xml:space="preserve"> 00000428 </t>
  </si>
  <si>
    <t>ACABAMENTO PARA REGISTRO DE PRESSÃO 1 1/4 E 1 1/2  COM CANOPLA REF.: MODELO IZY PLUS 4916.C24.PQ _ DECA (H-010)</t>
  </si>
  <si>
    <t xml:space="preserve"> 14.2.11.1.6 </t>
  </si>
  <si>
    <t xml:space="preserve"> 00000429 </t>
  </si>
  <si>
    <t>CHUVEIRO ELÉTRICO 3 TEMPERATURAS, 220V - 4600W, NA COR BRANCA REF.: MAXI BELA _ LORENZETTI (H-012)</t>
  </si>
  <si>
    <t xml:space="preserve"> 14.2.11.1.7 </t>
  </si>
  <si>
    <t xml:space="preserve"> 00000321 </t>
  </si>
  <si>
    <t>RALO GRELHA INOX COM CAIXILHO ROTATIVO ABRE E FECHA - 15 x 15 cm</t>
  </si>
  <si>
    <t xml:space="preserve"> 14.2.11.1.8 </t>
  </si>
  <si>
    <t xml:space="preserve"> 00000040 </t>
  </si>
  <si>
    <t>RALO LINEAR CANALETA EM ALUMÍNIO - 70 x 4,6 x 1,8 cm - LINHA SEKA BOX SP46 - SEKAPISO</t>
  </si>
  <si>
    <t xml:space="preserve"> 14.2.11.1.9 </t>
  </si>
  <si>
    <t xml:space="preserve"> 00000039 </t>
  </si>
  <si>
    <t>RALO LINEAR CANALETA EM ALUMÍNIO - 70 x 8 x 1,8 cm - LINHA SEKA BOX SP80 - SEKAPISO</t>
  </si>
  <si>
    <t xml:space="preserve"> 14.2.11.2 </t>
  </si>
  <si>
    <t>TUBULAÇÕES E CONEXÕES</t>
  </si>
  <si>
    <t xml:space="preserve"> 14.2.11.2.1 </t>
  </si>
  <si>
    <t xml:space="preserve"> 89957 </t>
  </si>
  <si>
    <t>PONTO DE CONSUMO TERMINAL DE ÁGUA FRIA (SUBRAMAL) COM TUBULAÇÃO DE PVC, DN 25 MM, INSTALADO EM RAMAL DE ÁGUA, INCLUSOS RASGO E CHUMBAMENTO EM ALVENARIA. AF_12/2014</t>
  </si>
  <si>
    <t xml:space="preserve"> 14.2.11.2.2 </t>
  </si>
  <si>
    <t xml:space="preserve"> 104677 </t>
  </si>
  <si>
    <t>CONJUNTO DE PONTOS DE COLETA DE ESGOTO PARA BANHEIRO (RAMAL DE ESGOTO SANITÁRIO), EM PVC SÉRIE NORMAL, COM  TUBOS, CONEXÕES, RALOS, CAIXAS SIFONADAS, CORTES E FIXAÇÕES EM PRÉDIO COM PRUMADA DE DESCIDA DE ESGOTO FORA DO BANHEIRO. AF_05/2023</t>
  </si>
  <si>
    <t xml:space="preserve"> 14.2.12 </t>
  </si>
  <si>
    <t>EQUIPAMENTOS, ACESSÓRIOS GERAIS E METAIS</t>
  </si>
  <si>
    <t xml:space="preserve"> 14.2.12.1 </t>
  </si>
  <si>
    <t xml:space="preserve"> 100868 </t>
  </si>
  <si>
    <t>BARRA DE APOIO RETA, EM ACO INOX POLIDO, COMPRIMENTO 80 CM,  FIXADA NA PAREDE - FORNECIMENTO E INSTALAÇÃO (A-002)</t>
  </si>
  <si>
    <t xml:space="preserve"> 14.2.12.2 </t>
  </si>
  <si>
    <t xml:space="preserve"> 100867 </t>
  </si>
  <si>
    <t>BARRA DE APOIO RETA, EM ACO INOX POLIDO, COMPRIMENTO 70 CM,  FIXADA NA PAREDE - FORNECIMENTO E INSTALAÇÃO (A-003)</t>
  </si>
  <si>
    <t xml:space="preserve"> 14.2.12.3 </t>
  </si>
  <si>
    <t xml:space="preserve"> 100863 </t>
  </si>
  <si>
    <t>BARRA DE APOIO EM "L", EM ACO INOX POLIDO 70 X 70 CM, FIXADA NA PAREDE - FORNECIMENTO E INSTALAÇÁO (A-006)</t>
  </si>
  <si>
    <t xml:space="preserve"> 14.2.12.4 </t>
  </si>
  <si>
    <t xml:space="preserve"> 150160 </t>
  </si>
  <si>
    <t>ESPELHO EM CRISTAL INCOLOR 6mm APLICADO PAREDES (M-004/M-005/M-007)</t>
  </si>
  <si>
    <t xml:space="preserve"> 14.2.12.5 </t>
  </si>
  <si>
    <t xml:space="preserve"> 072811 </t>
  </si>
  <si>
    <t>DISPENSER EM POLIPROPILENO PARA SABAO LIQUIDO (E-001)</t>
  </si>
  <si>
    <t xml:space="preserve"> 14.2.12.6 </t>
  </si>
  <si>
    <t xml:space="preserve"> 072810 </t>
  </si>
  <si>
    <t>DISPENSER EM ABS PARA PAPEL TOALHA INTERFOLHAS (E-002)</t>
  </si>
  <si>
    <t xml:space="preserve"> 14.2.12.7 </t>
  </si>
  <si>
    <t xml:space="preserve"> 000980 </t>
  </si>
  <si>
    <t>DISPENSER EM ABS PARA PAPEL HIGIENICO CLASSIC ROLÁO (E-003)</t>
  </si>
  <si>
    <t xml:space="preserve"> 14.2.13 </t>
  </si>
  <si>
    <t>SISTEMA DE EXAUSTÃO</t>
  </si>
  <si>
    <t xml:space="preserve"> 14.2.13.1 </t>
  </si>
  <si>
    <t xml:space="preserve"> 073893 </t>
  </si>
  <si>
    <t>MICRO VENTILADOR EXAUSTOR PARA BANHEIRO 10CM VENTISOL-EXB100</t>
  </si>
  <si>
    <t xml:space="preserve"> 14.2.13.2 </t>
  </si>
  <si>
    <t xml:space="preserve"> 000667 </t>
  </si>
  <si>
    <t>EXAUSTOR PARA BANHEIRO</t>
  </si>
  <si>
    <t xml:space="preserve"> 14.2.13.3 </t>
  </si>
  <si>
    <t xml:space="preserve"> 073211 </t>
  </si>
  <si>
    <t>DUTO DESCARGA EXAUSTAO CHAPA ACO GALV.No.26 - kg/m2</t>
  </si>
  <si>
    <t xml:space="preserve"> 14.2.13.4 </t>
  </si>
  <si>
    <t xml:space="preserve"> 070383 </t>
  </si>
  <si>
    <t>GRELHA CONTINUA EM ALUMINIO ANODIZADO FOSCO 400x150mm</t>
  </si>
  <si>
    <t xml:space="preserve"> 14.2.13.5 </t>
  </si>
  <si>
    <t xml:space="preserve"> 011147 </t>
  </si>
  <si>
    <t>SERVICO EMPREITADO-INSTALACAO DE EXAUSTOR</t>
  </si>
  <si>
    <t xml:space="preserve"> 14.3 </t>
  </si>
  <si>
    <t>1º SUBSOLO</t>
  </si>
  <si>
    <t xml:space="preserve"> 14.3.1 </t>
  </si>
  <si>
    <t xml:space="preserve"> 14.3.1.1 </t>
  </si>
  <si>
    <t xml:space="preserve"> 14.3.1.2 </t>
  </si>
  <si>
    <t xml:space="preserve"> 97638 </t>
  </si>
  <si>
    <t>REMOÇÃO DE CHAPAS E PERFIS DE DRYWALL, DE FORMA MANUAL, SEM REAPROVEITAMENTO. AF_12/2017</t>
  </si>
  <si>
    <t xml:space="preserve"> 14.3.1.3 </t>
  </si>
  <si>
    <t>DEMOLIÇÃO DE REVESTIMENTO CERÂMICO, DE FORMA MECANIZADA COM MARTELETE, SEM REAPROVEITAMENTO. AF_12/2017</t>
  </si>
  <si>
    <t xml:space="preserve"> 14.3.1.4 </t>
  </si>
  <si>
    <t xml:space="preserve"> 020111 </t>
  </si>
  <si>
    <t>DEMOLIÇÃO MANUAL DE PISO CERÂMICO SOBRE LASTRO DE CONCRETO COM TRANSPORTE ATÉ CAÇAMBA E CARGA</t>
  </si>
  <si>
    <t xml:space="preserve"> 14.3.1.5 </t>
  </si>
  <si>
    <t xml:space="preserve"> 020133 </t>
  </si>
  <si>
    <t>DEMOLIÇÃO MANUAL DE PISO VINÍLICO COM TRANSPORTE ATE CAÇAMBA E CARGA</t>
  </si>
  <si>
    <t xml:space="preserve"> 14.3.1.6 </t>
  </si>
  <si>
    <t xml:space="preserve"> 010204 </t>
  </si>
  <si>
    <t>DEMOLIÇÃO DE PISO REVESTIDO COM TACOS DE MADEIRA</t>
  </si>
  <si>
    <t xml:space="preserve"> 14.3.1.7 </t>
  </si>
  <si>
    <t xml:space="preserve"> 13.50.010 </t>
  </si>
  <si>
    <t>DEMOLIÇÃO DE PISO DE BORRACHA TIPO MOEDA</t>
  </si>
  <si>
    <t xml:space="preserve"> 14.3.1.8 </t>
  </si>
  <si>
    <t>REMOÇÃO DE PORTAS, DE FORMA MANUAL</t>
  </si>
  <si>
    <t xml:space="preserve"> 14.3.1.9 </t>
  </si>
  <si>
    <t xml:space="preserve"> 14.3.1.10 </t>
  </si>
  <si>
    <t xml:space="preserve"> 102192 </t>
  </si>
  <si>
    <t>REMOÇÃO DE VIDRO TEMPERADO FIXADO EM PERFIL U. AF_01/2021</t>
  </si>
  <si>
    <t xml:space="preserve"> 14.3.1.11 </t>
  </si>
  <si>
    <t xml:space="preserve"> 33.02.02U </t>
  </si>
  <si>
    <t>COMPESA</t>
  </si>
  <si>
    <t>RETIRADA DE GUARDA-CORPO</t>
  </si>
  <si>
    <t xml:space="preserve"> 14.3.1.12 </t>
  </si>
  <si>
    <t xml:space="preserve"> 022749 </t>
  </si>
  <si>
    <t>RETIRADA CORRIMAO METALICO</t>
  </si>
  <si>
    <t xml:space="preserve"> 14.3.1.13 </t>
  </si>
  <si>
    <t xml:space="preserve"> 97663 </t>
  </si>
  <si>
    <t>REMOÇÃO DE LOUÇAS, DE FORMA MANUAL, SEM REAPROVEITAMENTO. AF_12/2017</t>
  </si>
  <si>
    <t xml:space="preserve"> 14.3.1.14 </t>
  </si>
  <si>
    <t xml:space="preserve"> 14.3.1.15 </t>
  </si>
  <si>
    <t xml:space="preserve"> 14.3.1.16 </t>
  </si>
  <si>
    <t xml:space="preserve"> 14.3.1.17 </t>
  </si>
  <si>
    <t xml:space="preserve"> 14.3.1.18 </t>
  </si>
  <si>
    <t xml:space="preserve"> 14.3.1.19 </t>
  </si>
  <si>
    <t xml:space="preserve"> 022525 </t>
  </si>
  <si>
    <t>REMOCAO DE BANCADAS EM GRANITO</t>
  </si>
  <si>
    <t xml:space="preserve"> 14.3.1.20 </t>
  </si>
  <si>
    <t xml:space="preserve"> 14.3.1.21 </t>
  </si>
  <si>
    <t xml:space="preserve"> 97640 </t>
  </si>
  <si>
    <t>REMOÇÃO DE FORROS DE DRYWALL, PVC E FIBROMINERAL, DE FORMA MANUAL, SEM REAPROVEITAMENTO. AF_12/2017</t>
  </si>
  <si>
    <t xml:space="preserve"> 14.3.1.22 </t>
  </si>
  <si>
    <t xml:space="preserve"> 97643 </t>
  </si>
  <si>
    <t>REMOÇÃO DE PISO DE MADEIRA (ASSOALHO E BARROTE), DE FORMA MANUAL, SEM REAPROVEITAMENTO. AF_09/2023</t>
  </si>
  <si>
    <t xml:space="preserve"> 14.3.2 </t>
  </si>
  <si>
    <t>PAREDES, PAINÉIS, DIVISÓRIAS E ACESSÓRIOS</t>
  </si>
  <si>
    <t xml:space="preserve"> 14.3.2.1 </t>
  </si>
  <si>
    <t xml:space="preserve"> 103325 </t>
  </si>
  <si>
    <t>ALVENARIA DE VEDAÇÃO DE BLOCOS CERÂMICOS FURADOS NA VERTICAL DE 14X19X39 CM (ESPESSURA 14 CM) E ARGAMASSA DE ASSENTAMENTO COM PREPARO MANUAL. AF_12/2021</t>
  </si>
  <si>
    <t xml:space="preserve"> 14.3.2.2 </t>
  </si>
  <si>
    <t xml:space="preserve"> 93188 </t>
  </si>
  <si>
    <t>VERGA MOLDADA IN LOCO EM CONCRETO PARA PORTAS COM ATÉ 1,5 M DE VÃO. AF_03/2016</t>
  </si>
  <si>
    <t xml:space="preserve"> 14.3.2.3 </t>
  </si>
  <si>
    <t xml:space="preserve"> 93201 </t>
  </si>
  <si>
    <t>FIXAÇÃO (ENCUNHAMENTO) DE ALVENARIA DE VEDAÇÃO COM ARGAMASSA APLICADA COM COLHER. AF_03/2016</t>
  </si>
  <si>
    <t xml:space="preserve"> 14.3.2.4 </t>
  </si>
  <si>
    <t xml:space="preserve"> 14.3.2.5 </t>
  </si>
  <si>
    <t xml:space="preserve"> 14.3.2.6 </t>
  </si>
  <si>
    <t>TAPA VISTA LAVATÓRIO, CONSTITUÍDO POR PAINÉIS LAMINADO ESTRUTURAL TS (FÓRMICA MACIÇA) - ESPESSURA DE 10 MM - COM ACABAMENTO TEXTURIZADO DUPLA FACE. REF.: MODELO NOVO NEOPPLAC, NA COR CINZA CLARO L119 - NEOCOM SYSTEM (003).</t>
  </si>
  <si>
    <t xml:space="preserve"> 14.3.2.7 </t>
  </si>
  <si>
    <t xml:space="preserve"> 14.3.2.8 </t>
  </si>
  <si>
    <t xml:space="preserve"> 00000265 </t>
  </si>
  <si>
    <t>BANCO, CONSTITUÍDO POR PAINÉIS LAMINADO ESTRUTURAL TS (FÓRMICA MACIÇA) - ESPESSURA DE 10 MM - APOIADOS DIRETAMENTE NO PISO, COM FERRAGENS EM ALUMINIO, NA COR CINZA CLARO L119 - NEOCOM SYSTEM (005).</t>
  </si>
  <si>
    <t xml:space="preserve"> 14.3.2.9 </t>
  </si>
  <si>
    <t>PRATELEIRA TIPO CANTONEIRA PARA BOX EM LAMINADO MELAMINICO ESTRUTURAL TS-10mm COM ACABAMENTO TEXTURIZADO DUPLA FACE COM FIXADOR TIPO PINÇA ACABAMENTO EM ALUMÍNIO. REF.: MODELO ALCOPLAC, NA COR CINZA CLARO - NEOCOM SYSTEM (M-001).</t>
  </si>
  <si>
    <t xml:space="preserve"> 14.3.2.10 </t>
  </si>
  <si>
    <t>PRATELEIRA EM LAMINADO MELAMINICO ESTRUTURAL TS-10mm COM ACABAMENTO TEXTURIZADO DUPLA FACE COM FIXADOR TIPO PINÇA ACABAMENTO EM ALUMÍNIO. REF.: MODELO ALCOPLAC, NA COR CINZA CLARO - NEOCOM SYSTEM (M-002).</t>
  </si>
  <si>
    <t xml:space="preserve"> 14.3.2.11 </t>
  </si>
  <si>
    <t>CABIDE ANTIVANDALISMO EM ALUMÍNIO MACIÇO - NEOCOM SYSTEM (M-003)</t>
  </si>
  <si>
    <t xml:space="preserve"> 14.3.2.12 </t>
  </si>
  <si>
    <t xml:space="preserve"> 090043 </t>
  </si>
  <si>
    <t>DIVISORIA SANITARIA DE GRANITO E+3CM H=1,80 COM FERRAGENS (006)</t>
  </si>
  <si>
    <t xml:space="preserve"> 14.3.2.13 </t>
  </si>
  <si>
    <t xml:space="preserve"> 99841 </t>
  </si>
  <si>
    <t>GUARDA-CORPO PANORÂMICO COM PERFIS DE ALUMÍNIO E VIDRO LAMINADO 8 MM, PADRÃO EXISTENTE (A-010)</t>
  </si>
  <si>
    <t xml:space="preserve"> 14.3.3 </t>
  </si>
  <si>
    <t xml:space="preserve"> 14.3.3.1 </t>
  </si>
  <si>
    <t xml:space="preserve"> 90793 </t>
  </si>
  <si>
    <t>KIT DE PORTA-PRONTA DE MADEIRA EM ACABAMENTO MELAMÍNICO BRANCO, FOLHA PESADA OU SUPERPESADA, 90X210CM (P01)</t>
  </si>
  <si>
    <t xml:space="preserve"> 14.3.3.3 </t>
  </si>
  <si>
    <t xml:space="preserve"> 00000185 </t>
  </si>
  <si>
    <t>PORTA DE ABRIR EM MADEIRA ACESSÍVEL, CONFORME NBR 9050/2020, FOLHA COM NÚCLEO SÓLIDO, COM ACABAMENTO EM LAMINADO MELAMÍNICO NA COR BRANCA, COM REVESTIMENTO TIPO FÓRMICA RESISTENTE A IMPACTO, ACABAMENTO EM INOX INSTALADO DOBRADO (FORMATO U) COLADO NA FAIXA INFERIOR DA PORTA (H=40 CM), INCLUSO BATENTE, GUARNIÇÃO, FERRAGENS E FECHADURA CROMADA PARA BANHEIRO COM ROSETA E CHAVE ANTIPÂNICO. DIM.: 90x210 CM (P02)</t>
  </si>
  <si>
    <t xml:space="preserve"> 14.3.3.4 </t>
  </si>
  <si>
    <t xml:space="preserve"> 14.3.3.5 </t>
  </si>
  <si>
    <t xml:space="preserve"> 8258 </t>
  </si>
  <si>
    <t>Porta de correr em madeira, folha com núcleo sólido, com acabamento em laminado melaminico na cor branca, incluso trilho, guarnição, ferragens e fechadura tipo externa cromada (P06)</t>
  </si>
  <si>
    <t xml:space="preserve"> 14.3.3.6 </t>
  </si>
  <si>
    <t xml:space="preserve"> 90791 </t>
  </si>
  <si>
    <t>KIT DE PORTA-PRONTA DE MADEIRA EM ACABAMENTO MELAMÍNICO BRANCO, FOLHA PESADA OU SUPERPESADA, 80X210CM, FIXAÇÃO COM PREENCHIMENTO PARCIAL DE ESPUMA EXPANSIVA - FORNECIMENTO E INSTALAÇÃO (P07)</t>
  </si>
  <si>
    <t xml:space="preserve"> 14.3.4 </t>
  </si>
  <si>
    <t xml:space="preserve"> 14.3.4.1 </t>
  </si>
  <si>
    <t xml:space="preserve"> 14.3.5 </t>
  </si>
  <si>
    <t xml:space="preserve"> 14.3.5.1 </t>
  </si>
  <si>
    <t xml:space="preserve"> 87904 </t>
  </si>
  <si>
    <t>CHAPISCO APLICADO EM ALVENARIA (COM PRESENÇA DE VÃOS) E ESTRUTURAS DE CONCRETO DE FACHADA, COM COLHER DE PEDREIRO.  ARGAMASSA TRAÇO 1:3 COM PREPARO MANUAL. AF_06/2014</t>
  </si>
  <si>
    <t xml:space="preserve"> 14.3.5.2 </t>
  </si>
  <si>
    <t xml:space="preserve"> 14.3.5.3 </t>
  </si>
  <si>
    <t>Revestimento cerâmico tipo porcelanato dim.: 87,7x87,7 cm, na cor SGR, borda retificada, acabamento natural HARD. Ref.: YORK SGR HARD_PORTINARI. Aplicado com junta de assentamento de 1,5mm e rejunte acrílico quartizolite na cor cinza platina (P-001)</t>
  </si>
  <si>
    <t xml:space="preserve"> 14.3.5.4 </t>
  </si>
  <si>
    <t>Revestimento cerâmico tipo porcelanato dim.: 22,3x22,3 cm Hexagonal, na cor conforme projeto, acabamento acetinado. Ref.: Hexagonal 22,3_Cerâmicas Atlas. Aplicado com junta de assentamento de 2,0mm e rejunte acrílico quartizolite na cor da peça (R-002)</t>
  </si>
  <si>
    <t xml:space="preserve"> 14.3.6 </t>
  </si>
  <si>
    <t xml:space="preserve"> 14.3.6.1 </t>
  </si>
  <si>
    <t xml:space="preserve"> 14.3.6.2 </t>
  </si>
  <si>
    <t>REVESTIMENTO CERÂMICO TIPO PORCELANATO DIM.: 87,7X87,7 CM, NA COR SGR, BORDA RETIFICADA, ACABAMENTO NATURAL HARD. REF.: YORK SGR HARD_PORTINARI. APLICADO COM JUNTA DE ASSENTAMENTO DE 1,5MM E REJUNTE ACRÍLICO QUARTIZOLITE NA COR CINZA PLATINA (P-001)</t>
  </si>
  <si>
    <t xml:space="preserve"> 14.3.6.3 </t>
  </si>
  <si>
    <t xml:space="preserve"> 00000326 </t>
  </si>
  <si>
    <t>PISO VINÍLICO, TIPO LVT, INDICADO PARA TRÁFEGO PESADO E ACADEMIA, CAPA DE USO MÍNIMA DE 0,7mm, USO COMERCIAL,COM EXTREME PROTECTION, COR: CINNAMON, RÉGUA 184x950mm, CÓD.: 9343629 REF.: PISO LVT_LINHA AMBIENTA COLEÇÃO SERIES_CINNAMON_TARKETT (P-002)</t>
  </si>
  <si>
    <t xml:space="preserve"> 14.3.6.4 </t>
  </si>
  <si>
    <t xml:space="preserve"> 00000063 </t>
  </si>
  <si>
    <t>SINALIZAÇÃO HORIZONTAL DE ALERTA, PISO TÁTIL COM ELEMENTOS SOLTOS DE AÇO INOX, COM 25 CM DE LARGURA - FORNECIMENTO E INSTALAÇÃO. REF.: ELEMENTOS TÁTEIS AÇO INOX_DAUD (P-003)</t>
  </si>
  <si>
    <t xml:space="preserve"> 14.3.6.5 </t>
  </si>
  <si>
    <t xml:space="preserve"> 101746 </t>
  </si>
  <si>
    <t>ASSOALHO DE MADEIRA. AF_09/2020</t>
  </si>
  <si>
    <t xml:space="preserve"> 14.3.7 </t>
  </si>
  <si>
    <t xml:space="preserve"> 14.3.7.3 </t>
  </si>
  <si>
    <t xml:space="preserve"> 00000354 </t>
  </si>
  <si>
    <t>FORRO EM DRYWALL, COM PLACA TIPO (RU) PARA AMBIENTES COMERCIAIS, INCLUSIVE ESTRUTURA DE FIXAÇÃO (T-001)</t>
  </si>
  <si>
    <t xml:space="preserve"> 14.3.8 </t>
  </si>
  <si>
    <t>PINTURA - PAREDES E FORRO (R-001/R-003)</t>
  </si>
  <si>
    <t xml:space="preserve"> 14.3.8.1 </t>
  </si>
  <si>
    <t xml:space="preserve"> 14.3.8.2 </t>
  </si>
  <si>
    <t xml:space="preserve"> 14.3.8.3 </t>
  </si>
  <si>
    <t xml:space="preserve"> 14.3.8.4 </t>
  </si>
  <si>
    <t xml:space="preserve"> 14.3.8.5 </t>
  </si>
  <si>
    <t xml:space="preserve"> 14.3.8.10 </t>
  </si>
  <si>
    <t xml:space="preserve"> 14.3.9 </t>
  </si>
  <si>
    <t xml:space="preserve"> 14.3.9.1 </t>
  </si>
  <si>
    <t xml:space="preserve"> 14.3.9.1.1 </t>
  </si>
  <si>
    <t>SOLEIRA EM GRANITO SÃO GABRIEL LARGURA 15 CM, ESPESSURA 2,0 CM (So-001)</t>
  </si>
  <si>
    <t xml:space="preserve"> 14.3.9.1.2 </t>
  </si>
  <si>
    <t xml:space="preserve"> 14.3.9.1.3 </t>
  </si>
  <si>
    <t xml:space="preserve"> 14.3.9.1.4 </t>
  </si>
  <si>
    <t xml:space="preserve"> 00000064 </t>
  </si>
  <si>
    <t>ACABAMENTO REDUTOR DE PORTA PARA PISO 7MM, EM ALUMÍNIO NATURAL - FORNECIMENTO E INSTALAÇÃO. REF.: HOMENEY</t>
  </si>
  <si>
    <t xml:space="preserve"> 14.3.9.2 </t>
  </si>
  <si>
    <t>RODAPÉS E ESPELHOS</t>
  </si>
  <si>
    <t xml:space="preserve"> 14.3.9.2.1 </t>
  </si>
  <si>
    <t>RODAPÉ CERÂMICO COM CERÂMICA TIPO PORCELANATO, NA COR SGR, BORDA RETIFICADA, ACABAMENTO NATURAL HARD, COM ALTURA DE 15 CM. REF.: YORK SGR HARD_PORTINARI (Ro-001)</t>
  </si>
  <si>
    <t xml:space="preserve"> 14.3.9.2.2 </t>
  </si>
  <si>
    <t xml:space="preserve"> 21.10.081 </t>
  </si>
  <si>
    <t>CPOS/CDHU</t>
  </si>
  <si>
    <t>RODAPÉ PLANO FLÉXIVEL, 75 MM, PRODUZIDO COM RESINA DE PVC. REF.: ACESSÓRIO PVC_RODAPÉ PLANO_TARKETT (Ro-002)</t>
  </si>
  <si>
    <t xml:space="preserve"> 14.3.9.2.3 </t>
  </si>
  <si>
    <t>ESPELHO CRISTAL PRATA 6 mm, LAMINADO, LAPIDAÇÃO RETA, COLADO (M-004/M-005/M-006)</t>
  </si>
  <si>
    <t xml:space="preserve"> 14.3.9.2.4 </t>
  </si>
  <si>
    <t>RODAPÉ EM GRANITO CINZA ANDORINHA, 10 cm DE ALTURA, ESPESSURA 2 cm, SUPERFÍCIES  EXPOSTAS POLIDAS E LUSTRADAS, ACABAMENTO RETO</t>
  </si>
  <si>
    <t xml:space="preserve"> 14.3.9.3 </t>
  </si>
  <si>
    <t xml:space="preserve"> 14.3.9.3.1 </t>
  </si>
  <si>
    <t xml:space="preserve"> 14.3.10 </t>
  </si>
  <si>
    <t xml:space="preserve"> 14.3.10.1 </t>
  </si>
  <si>
    <t xml:space="preserve"> 14.3.10.1.1 </t>
  </si>
  <si>
    <t xml:space="preserve"> 14.3.10.1.2 </t>
  </si>
  <si>
    <t xml:space="preserve"> 14.3.10.1.3 </t>
  </si>
  <si>
    <t xml:space="preserve"> 14.3.10.2 </t>
  </si>
  <si>
    <t xml:space="preserve"> 14.3.10.2.1 </t>
  </si>
  <si>
    <t xml:space="preserve"> 14.3.10.2.2 </t>
  </si>
  <si>
    <t xml:space="preserve"> 14.3.11 </t>
  </si>
  <si>
    <t xml:space="preserve"> 14.3.11.1 </t>
  </si>
  <si>
    <t xml:space="preserve"> 14.3.11.1.1 </t>
  </si>
  <si>
    <t xml:space="preserve"> 14.3.11.1.2 </t>
  </si>
  <si>
    <t xml:space="preserve"> 00000065 </t>
  </si>
  <si>
    <t>BACIA SANITÁRIA PARA CAIXA ACOPLADA ACESSÍVEL, DE CERÂMICA ESMALTADA IMPERMEÁVEL, NA COR BRANCA, DIMENSÕES CONFORME NBR 9050/2020. INCLUI CAIXA ACOPLADA COM DUPLO ACIONAMENTO E INSTALAÇÃO DE ASSENTO COM TAMPA EM POLIPROPILENO OU POLIETILENO COM TECNOLOGIA MICROBAN, NA COR BRANCA. REF.: MODELO VOGUE PLUS CONFORT P.515.17 + CDC.01F.17_DECA - FORNECIMENTO E INSTALAÇÃO (H-002)</t>
  </si>
  <si>
    <t xml:space="preserve"> 14.3.11.1.3 </t>
  </si>
  <si>
    <t xml:space="preserve"> 14.3.11.1.4 </t>
  </si>
  <si>
    <t xml:space="preserve"> 00000431 </t>
  </si>
  <si>
    <t>CUBA DE EMBUTIR RETANGULAR, DIM.: 480x355 mm COM ELEMENTOS DE FIXAÇÃO E INSTALAÇÃO HIDRÁULICA REF.: L.375.17 _ DECA; (H-004)</t>
  </si>
  <si>
    <t xml:space="preserve"> 14.3.11.1.5 </t>
  </si>
  <si>
    <t xml:space="preserve"> 00000426 </t>
  </si>
  <si>
    <t>LAVATÓRIO INDIVIDUAL COM COLUNA SUSPENSA,  DE CERÂMICA ESMALTADA IMPERMEÁVEL, NA COR BRANCA, COM ELEMENTOS DE FIXAÇÃO E INSTALAÇÃO HIDRÁULICA REF.: MODELO VOUGUE PLUS L.51.17 + C.510.17 (H-005)</t>
  </si>
  <si>
    <t xml:space="preserve"> 14.3.11.1.6 </t>
  </si>
  <si>
    <t xml:space="preserve"> 00000066 </t>
  </si>
  <si>
    <t>TORNEIRA DE MESA COM FECHAMENTO AUTOMÁTICO 1300 FAUZI - FORNECIMENTO E INSTALAÇÃO (H-006)</t>
  </si>
  <si>
    <t xml:space="preserve"> 14.3.11.1.7 </t>
  </si>
  <si>
    <t xml:space="preserve"> 00000427 </t>
  </si>
  <si>
    <t>TORNEIRA DE PRESSÃO, ACIONAMENTO POR ALAVANCA, TIPO MESA, COM AREJADOR E FECHAMENTO AUTOMÁTICO -  ACABAMENTO CROMADO REF.: DECAMATIC ECO 1173.C.CONF_DECA (H-007)</t>
  </si>
  <si>
    <t xml:space="preserve"> 14.3.11.1.8 </t>
  </si>
  <si>
    <t xml:space="preserve"> 14.3.11.1.9 </t>
  </si>
  <si>
    <t xml:space="preserve"> 14.3.11.1.10 </t>
  </si>
  <si>
    <t xml:space="preserve"> 14.3.11.1.11 </t>
  </si>
  <si>
    <t xml:space="preserve"> 190895 </t>
  </si>
  <si>
    <t>TANQUE DE LOUCA 40 LITROS COM METAIS CROMADOS (H-011)</t>
  </si>
  <si>
    <t xml:space="preserve"> 14.3.11.1.12 </t>
  </si>
  <si>
    <t xml:space="preserve"> 14.3.11.1.13 </t>
  </si>
  <si>
    <t xml:space="preserve"> 00000430 </t>
  </si>
  <si>
    <t>CHUVEIRO ELÉTRICO COM DESVIADOR PARA DUCHA MANUAL. REF.: MODELO AQUA STROM UTRA BANCO_LORENZETTI (H-013)</t>
  </si>
  <si>
    <t xml:space="preserve"> 14.3.11.1.14 </t>
  </si>
  <si>
    <t xml:space="preserve"> 14.3.11.1.15 </t>
  </si>
  <si>
    <t xml:space="preserve"> 14.3.11.1.16 </t>
  </si>
  <si>
    <t xml:space="preserve"> 14.3.11.1.17 </t>
  </si>
  <si>
    <t xml:space="preserve"> 86886 </t>
  </si>
  <si>
    <t>ENGATE FLEXÍVEL EM INOX, 1/2  X 30CM - FORNECIMENTO E INSTALAÇÃO. AF_01/2020</t>
  </si>
  <si>
    <t xml:space="preserve"> 14.3.11.2 </t>
  </si>
  <si>
    <t xml:space="preserve"> 14.3.11.2.1 </t>
  </si>
  <si>
    <t xml:space="preserve"> 14.3.11.2.2 </t>
  </si>
  <si>
    <t xml:space="preserve"> 14.3.12 </t>
  </si>
  <si>
    <t>EQUIPAMENTOS E ACESSÓRIOS GERAIS</t>
  </si>
  <si>
    <t xml:space="preserve"> 14.3.12.1 </t>
  </si>
  <si>
    <t xml:space="preserve"> 202125 </t>
  </si>
  <si>
    <t>ALARME AUDIOVISUAL S/ FIO BIVOLT 110/220V P/ SANITRIO PCD (A-001)</t>
  </si>
  <si>
    <t xml:space="preserve"> 14.3.12.2 </t>
  </si>
  <si>
    <t xml:space="preserve"> 14.3.12.3 </t>
  </si>
  <si>
    <t xml:space="preserve"> 14.3.12.4 </t>
  </si>
  <si>
    <t xml:space="preserve"> 202320 </t>
  </si>
  <si>
    <t>BARRA DE APOIO RETA EM AÇO INOXIDÁVEL, COMPRIMENTO= 40 CM, Ø=30 MM A 35 MM - ACABAMENTO POLIDO (A-004)</t>
  </si>
  <si>
    <t xml:space="preserve"> 14.3.12.5 </t>
  </si>
  <si>
    <t xml:space="preserve"> 100866 </t>
  </si>
  <si>
    <t>BARRA DE APOIO LATERAL FIXA EM AÇO INOXIDÁVEL, COMPRIMENTO = 30 CM, Ø=30 MM A 35 MM - ACABAMENTO POLIDO (A-005)</t>
  </si>
  <si>
    <t xml:space="preserve"> 14.3.12.6 </t>
  </si>
  <si>
    <t>BARRA DE APOIO EM "L", EM ACO INOX POLIDO 70 X 70 CM, FIXADA NA PAREDE - FORNECIMENTO E INSTALAÇÃO (A-006)</t>
  </si>
  <si>
    <t xml:space="preserve"> 14.3.12.7 </t>
  </si>
  <si>
    <t xml:space="preserve"> 100875 </t>
  </si>
  <si>
    <t>BANCO ARTICULADO, EM ACO INOX, PARA PCD, FIXADO NA PAREDE - FORNECIMENTO E INSTALAÇÃO (A-007)</t>
  </si>
  <si>
    <t xml:space="preserve"> 14.3.12.8 </t>
  </si>
  <si>
    <t xml:space="preserve"> 14.3.12.9 </t>
  </si>
  <si>
    <t xml:space="preserve"> 14.3.12.10 </t>
  </si>
  <si>
    <t>DISPENSER EM ABS PARA PAPEL HIGIENICO CLASSIC ROLÃO (E-003)</t>
  </si>
  <si>
    <t xml:space="preserve"> 14.3.13 </t>
  </si>
  <si>
    <t>BANCOS E BANCADAS</t>
  </si>
  <si>
    <t xml:space="preserve"> 14.3.13.1 </t>
  </si>
  <si>
    <t>BANCOS DE ALVENARIA COM TAMPO DE GRANITO - 007 / 008</t>
  </si>
  <si>
    <t xml:space="preserve"> 14.3.13.1.1 </t>
  </si>
  <si>
    <t xml:space="preserve"> 103336 </t>
  </si>
  <si>
    <t>ALVENARIA DE VEDAÇÃO DE BLOCOS  VAZADOS DE CONCRETO APARENTE DE 9X19X39 CM (ESPESSURA 9 CM) E ARGAMASSA DE ASSENTAMENTO COM PREPARO EM BETONEIRA. AF_12/2021</t>
  </si>
  <si>
    <t xml:space="preserve"> 14.3.13.1.2 </t>
  </si>
  <si>
    <t xml:space="preserve"> 14.3.13.1.3 </t>
  </si>
  <si>
    <t xml:space="preserve"> 87548 </t>
  </si>
  <si>
    <t>MASSA ÚNICA, PARA RECEBIMENTO DE PINTURA, EM ARGAMASSA TRAÇO 1:2:8, PREPARO MANUAL, APLICADA MANUALMENTE EM FACES INTERNAS DE PAREDES, ESPESSURA DE 10MM, COM EXECUÇÃO DE TALISCAS. AF_06/2014</t>
  </si>
  <si>
    <t xml:space="preserve"> 14.3.13.1.4 </t>
  </si>
  <si>
    <t xml:space="preserve"> 170104 </t>
  </si>
  <si>
    <t>GRANITO PRETO SAO GABRIEL COLADO EM PISO</t>
  </si>
  <si>
    <t xml:space="preserve"> 14.3.13.2 </t>
  </si>
  <si>
    <t>BANCADAS EM GRANITO</t>
  </si>
  <si>
    <t xml:space="preserve"> 14.3.13.2.1 </t>
  </si>
  <si>
    <t xml:space="preserve"> 00000068 </t>
  </si>
  <si>
    <t>BANCADA EM GRANITO SÃO GABRIEL, COM SAIA RETA DE 20 CM E ESPELHO DE 10 CM, ESPESSURA 2 CM. ACABAMENTOS APARENTES EM MEIA ESQUADRIA-45º COM FURAÇÃO PARA CUBAS E TORNEIRAS - FORNECIMENTO E INSTALAÇÃO</t>
  </si>
  <si>
    <t xml:space="preserve"> 14.3.14 </t>
  </si>
  <si>
    <t xml:space="preserve"> 14.3.14.1 </t>
  </si>
  <si>
    <t xml:space="preserve"> 14.3.14.2 </t>
  </si>
  <si>
    <t xml:space="preserve"> 14.3.14.3 </t>
  </si>
  <si>
    <t xml:space="preserve"> 14.3.14.4 </t>
  </si>
  <si>
    <t xml:space="preserve"> 14.3.14.5 </t>
  </si>
  <si>
    <t xml:space="preserve"> 14.4 </t>
  </si>
  <si>
    <t>2º SUBSOLO</t>
  </si>
  <si>
    <t xml:space="preserve"> 14.4.1 </t>
  </si>
  <si>
    <t xml:space="preserve"> 14.4.1.1 </t>
  </si>
  <si>
    <t xml:space="preserve"> 14.4.1.3 </t>
  </si>
  <si>
    <t>DEMOLIÇÃO DE REVESTIMENTO CERÂMICO, DE FORMA MECANIZADA COM MARTELETE, SEM REAPROVEITAMENTO (PAREDES)</t>
  </si>
  <si>
    <t xml:space="preserve"> 14.4.1.4 </t>
  </si>
  <si>
    <t>DEMOLIÇÃO DE REVESTIMENTO CERÂMICO, DE FORMA MECANIZADA COM MARTELETE, SEM REAPROVEITAMENTO (PISO)</t>
  </si>
  <si>
    <t xml:space="preserve"> 14.4.1.5 </t>
  </si>
  <si>
    <t xml:space="preserve"> 14.4.1.6 </t>
  </si>
  <si>
    <t xml:space="preserve"> 14.4.1.7 </t>
  </si>
  <si>
    <t xml:space="preserve"> 14.4.1.8 </t>
  </si>
  <si>
    <t xml:space="preserve"> 14.4.1.9 </t>
  </si>
  <si>
    <t xml:space="preserve"> 14.4.1.10 </t>
  </si>
  <si>
    <t xml:space="preserve"> 14.4.1.11 </t>
  </si>
  <si>
    <t xml:space="preserve"> 14.4.1.12 </t>
  </si>
  <si>
    <t>REMOCAO DE BANCADAS E PRATELEIRAS</t>
  </si>
  <si>
    <t xml:space="preserve"> 14.4.1.13 </t>
  </si>
  <si>
    <t xml:space="preserve"> 14.4.2 </t>
  </si>
  <si>
    <t>PAREDES E PAINEIS</t>
  </si>
  <si>
    <t xml:space="preserve"> 14.4.2.1 </t>
  </si>
  <si>
    <t xml:space="preserve"> 14.4.2.2 </t>
  </si>
  <si>
    <t xml:space="preserve"> 14.4.2.3 </t>
  </si>
  <si>
    <t xml:space="preserve"> 14.4.2.4 </t>
  </si>
  <si>
    <t xml:space="preserve"> 00000181 </t>
  </si>
  <si>
    <t>PAREDE EM DRYWALL COMPOSTA POR PLACAS DE GESSO ACARTONADO  VERDE (RU), ESPESSURA 12,5  mm, COM DUAS FACES SIMPLES.  FIXADA À ESTRUTURA DE AÇO GALVANIZADO COM MONTANTES E GUIAS DE de 70 mm. COM TRATAMENTO ACÚSTICO COM FELTRO DE LÃ DE ROCHA, UMA FACE REVESTIDA COM PAPEL ALUMINIZADO, EM ROLO, COM DENSIDADE 32 Kg/m³, ESPESSURA 50 mm.</t>
  </si>
  <si>
    <t xml:space="preserve"> 14.4.2.5 </t>
  </si>
  <si>
    <t xml:space="preserve"> 14.4.2.6 </t>
  </si>
  <si>
    <t xml:space="preserve"> 14.4.2.7 </t>
  </si>
  <si>
    <t xml:space="preserve"> 14.4.2.8 </t>
  </si>
  <si>
    <t xml:space="preserve"> 14.4.2.9 </t>
  </si>
  <si>
    <t xml:space="preserve"> 14.4.2.10 </t>
  </si>
  <si>
    <t xml:space="preserve"> 14.4.2.11 </t>
  </si>
  <si>
    <t xml:space="preserve"> 14.4.3 </t>
  </si>
  <si>
    <t xml:space="preserve"> 14.4.3.1 </t>
  </si>
  <si>
    <t xml:space="preserve"> 14.4.4 </t>
  </si>
  <si>
    <t xml:space="preserve"> 14.4.4.1 </t>
  </si>
  <si>
    <t xml:space="preserve"> 14.4.5 </t>
  </si>
  <si>
    <t xml:space="preserve"> 14.4.5.1 </t>
  </si>
  <si>
    <t xml:space="preserve"> 14.4.5.2 </t>
  </si>
  <si>
    <t xml:space="preserve"> 14.4.5.3 </t>
  </si>
  <si>
    <t xml:space="preserve"> 14.4.5.4 </t>
  </si>
  <si>
    <t xml:space="preserve"> 14.4.6 </t>
  </si>
  <si>
    <t xml:space="preserve"> 14.4.6.1 </t>
  </si>
  <si>
    <t xml:space="preserve"> 14.4.6.2 </t>
  </si>
  <si>
    <t xml:space="preserve"> 14.4.6.3 </t>
  </si>
  <si>
    <t xml:space="preserve"> 14.4.7 </t>
  </si>
  <si>
    <t>FORROS</t>
  </si>
  <si>
    <t xml:space="preserve"> 14.4.7.2 </t>
  </si>
  <si>
    <t xml:space="preserve"> 14.4.8 </t>
  </si>
  <si>
    <t xml:space="preserve"> 14.4.8.1 </t>
  </si>
  <si>
    <t xml:space="preserve"> 14.4.8.2 </t>
  </si>
  <si>
    <t xml:space="preserve"> 14.4.8.3 </t>
  </si>
  <si>
    <t xml:space="preserve"> 14.4.8.4 </t>
  </si>
  <si>
    <t xml:space="preserve"> 14.4.8.5 </t>
  </si>
  <si>
    <t xml:space="preserve"> 14.4.8.6 </t>
  </si>
  <si>
    <t xml:space="preserve"> 14.4.9 </t>
  </si>
  <si>
    <t xml:space="preserve"> 14.4.9.1 </t>
  </si>
  <si>
    <t xml:space="preserve"> 14.4.9.1.1 </t>
  </si>
  <si>
    <t>SOLEIRA EM GRANITO, LARGURA 15 CM, ESPESSURA 2,0 CM (So-001)</t>
  </si>
  <si>
    <t xml:space="preserve"> 14.4.9.1.2 </t>
  </si>
  <si>
    <t xml:space="preserve"> 14.4.9.1.3 </t>
  </si>
  <si>
    <t xml:space="preserve"> 14.4.9.2 </t>
  </si>
  <si>
    <t xml:space="preserve"> 14.4.9.2.1 </t>
  </si>
  <si>
    <t xml:space="preserve"> 14.4.9.2.2 </t>
  </si>
  <si>
    <t>ESPELHO CRISTAL PRATA 6 mm, LAMINADO, LAPIDAÇÃO RETA, COLADO (M-004/M-005)</t>
  </si>
  <si>
    <t xml:space="preserve"> 14.4.9.3 </t>
  </si>
  <si>
    <t xml:space="preserve"> 14.4.9.3.1 </t>
  </si>
  <si>
    <t xml:space="preserve"> 14.4.10 </t>
  </si>
  <si>
    <t xml:space="preserve"> 14.4.10.1 </t>
  </si>
  <si>
    <t xml:space="preserve"> 14.4.10.1.1 </t>
  </si>
  <si>
    <t xml:space="preserve"> 14.4.10.1.2 </t>
  </si>
  <si>
    <t xml:space="preserve"> 14.4.10.1.3 </t>
  </si>
  <si>
    <t xml:space="preserve"> 14.4.10.2 </t>
  </si>
  <si>
    <t xml:space="preserve"> 14.4.10.2.1 </t>
  </si>
  <si>
    <t xml:space="preserve"> 14.4.10.2.2 </t>
  </si>
  <si>
    <t xml:space="preserve"> 14.4.11 </t>
  </si>
  <si>
    <t xml:space="preserve"> 14.4.11.1 </t>
  </si>
  <si>
    <t xml:space="preserve"> 14.4.11.1.1 </t>
  </si>
  <si>
    <t>BACIA SANITÁRIA COM CAIXA ACOPLADA, DE CERÂMICA ESMALTADA IMPERMEÁVEL, NA COR BRANCA. COM DUPLO ACIONAMENTO E INSTALAÇÃO DE ASSENTO COM TAMPA EM POLIPROPILENO OU POLIETILENO COM TECNOLOGIA MICROBAN, NA COR BRANCA. INCLUSO ENGATE FLEXÍVEL EM METAL CROMADO 1/2 X 40CM. REF.: RAVENA P.909.17 + CD.00F.17_DECA (H-001)</t>
  </si>
  <si>
    <t xml:space="preserve"> 14.4.11.1.2 </t>
  </si>
  <si>
    <t xml:space="preserve"> 14.4.11.1.3 </t>
  </si>
  <si>
    <t>CUBA DE EMBUTIR RETANGULAR, DIM.: 480x355 mm COM ELEMENTOS DE FIXAÇÃO E INSTALAÇÃO HIDRÁULICA REF.: L.375.17 _ DECA (H-004)</t>
  </si>
  <si>
    <t xml:space="preserve"> 14.4.11.1.4 </t>
  </si>
  <si>
    <t>TORNEIRA DE MESA COM FECHAMENTO AUTOMÁTICO 1300 FAUZI (H-006)</t>
  </si>
  <si>
    <t xml:space="preserve"> 14.4.11.1.5 </t>
  </si>
  <si>
    <t xml:space="preserve"> 14.4.11.1.6 </t>
  </si>
  <si>
    <t>CONJUNTO DE ACABAMENTO E REGISTRO DE GAVETA COM CANOPLA REF.: MODELO IZY 4900.37 _ DECA</t>
  </si>
  <si>
    <t xml:space="preserve"> 14.4.11.1.7 </t>
  </si>
  <si>
    <t>ACABAMENTO PARA REGISTRO DE PRESSÃO 1 1/4 E 1 1/2  COM CANOPLA REF.: MODELO IZY PLUS 4916.C24.PQ _ DECA</t>
  </si>
  <si>
    <t xml:space="preserve"> 14.4.11.1.8 </t>
  </si>
  <si>
    <t>CHUVEIRO ELÉTRICO 3 TEMPERATURAS, 220V - 4600W, NA COR BRANCA REF.: MAXI BELA _ LORENZETTI</t>
  </si>
  <si>
    <t xml:space="preserve"> 14.4.11.1.9 </t>
  </si>
  <si>
    <t>RALO LINEAR CANALETA EM ALUMÍNIO, LARGURA = 5 CM  - FORNECIMENTO E INSTALAÇÃO</t>
  </si>
  <si>
    <t xml:space="preserve"> 14.4.11.1.10 </t>
  </si>
  <si>
    <t>RALO LINEAR CANALETA EM ALUMÍNIO, LARGURA = 8 CM  - FORNECIMENTO E INSTALAÇÃO</t>
  </si>
  <si>
    <t xml:space="preserve"> 14.4.11.1.11 </t>
  </si>
  <si>
    <t xml:space="preserve"> 14.4.11.1.12 </t>
  </si>
  <si>
    <t xml:space="preserve"> 93351 </t>
  </si>
  <si>
    <t>COLETOR PREDIAL DE ESGOTO, DA CAIXA ATÉ A REDE (DISTÂNCIA = 8 M, LARGURA DA VALA = 0,65 M), INCLUINDO ESCAVAÇÃO MANUAL, PREPARO DE FUNDO DE VALA E REATERRO MANUAL COM COMPACTAÇÃO MECANIZADA, TUBO PVC P/ REDE COLETORA ESGOTO JEI DN 100 MM E CONEXÕES - FORNECIMENTO E INSTALAÇÃO. AF_03/2016</t>
  </si>
  <si>
    <t xml:space="preserve"> 14.4.11.1.13 </t>
  </si>
  <si>
    <t xml:space="preserve"> 053019 </t>
  </si>
  <si>
    <t>CAIXA INSPECAO ALVENARIA 0,80x0,80m COM TAMPO FF 175 kgf</t>
  </si>
  <si>
    <t xml:space="preserve"> 14.4.11.2 </t>
  </si>
  <si>
    <t xml:space="preserve"> 14.4.11.2.1 </t>
  </si>
  <si>
    <t xml:space="preserve"> 14.4.11.2.2 </t>
  </si>
  <si>
    <t xml:space="preserve"> 14.4.12 </t>
  </si>
  <si>
    <t xml:space="preserve"> 14.4.12.1 </t>
  </si>
  <si>
    <t>BARRA DE APOIO RETA, EM ACO INOX POLIDO, COMPRIMENTO 80 CM,  FIXADA NA PAREDE (A-002)</t>
  </si>
  <si>
    <t xml:space="preserve"> 14.4.12.2 </t>
  </si>
  <si>
    <t>BARRA DE APOIO RETA, EM ACO INOX POLIDO, COMPRIMENTO 70 CM,  FIXADA NA PAREDE (A-003)</t>
  </si>
  <si>
    <t xml:space="preserve"> 14.4.12.3 </t>
  </si>
  <si>
    <t>BARRA DE APOIO EM "L", EM ACO INOX POLIDO 70 X 70 CM, FIXADA NA PAREDE (A-006)</t>
  </si>
  <si>
    <t xml:space="preserve"> 14.4.12.4 </t>
  </si>
  <si>
    <t>DISPENSER EM POLIPROPILENO PARA SABAO LIQUIDO</t>
  </si>
  <si>
    <t xml:space="preserve"> 14.4.12.5 </t>
  </si>
  <si>
    <t>DISPENSER EM ABS PARA PAPEL TOALHA INTERFOLHAS</t>
  </si>
  <si>
    <t xml:space="preserve"> 14.4.12.6 </t>
  </si>
  <si>
    <t>DISPENSER EM ABS PARA PAPEL HIGIENICO CLASSIC (ROLAO)</t>
  </si>
  <si>
    <t xml:space="preserve"> 14.4.13 </t>
  </si>
  <si>
    <t xml:space="preserve"> 14.4.13.1 </t>
  </si>
  <si>
    <t>BANCOS DE ALVENARIA COM TAMPO DE GRANITO - 007</t>
  </si>
  <si>
    <t xml:space="preserve"> 14.4.13.1.1 </t>
  </si>
  <si>
    <t xml:space="preserve"> 14.4.13.1.2 </t>
  </si>
  <si>
    <t xml:space="preserve"> 14.4.13.1.3 </t>
  </si>
  <si>
    <t xml:space="preserve"> 14.4.13.1.4 </t>
  </si>
  <si>
    <t xml:space="preserve"> 14.4.13.2 </t>
  </si>
  <si>
    <t xml:space="preserve"> 14.4.13.2.1 </t>
  </si>
  <si>
    <t>BANCADA EM GRANITO SÃO GABRIEL, COM SAIA RETA DE 20 CM E ESPELHO DE 10 CM, ESPESSURA 2 CM. ACABAMENTOS APARENTES EM MEIA ESQUADRIA-45º COM FURAÇÃO PARA CUBAS E TORNEIRAS (B-001/B-002)</t>
  </si>
  <si>
    <t xml:space="preserve"> 14.4.14 </t>
  </si>
  <si>
    <t>SISTEMA DE EXAUSTÃO (VESTIÁRIOS E ÁREA DA PISCINA)</t>
  </si>
  <si>
    <t xml:space="preserve"> 14.4.14.1 </t>
  </si>
  <si>
    <t xml:space="preserve"> 14.4.14.2 </t>
  </si>
  <si>
    <t xml:space="preserve"> 073410 </t>
  </si>
  <si>
    <t>VENTILADOR/EXAUSTOR CENTRIFUGO EM LINHA - D=150 MM, V=560 M3</t>
  </si>
  <si>
    <t xml:space="preserve"> 14.4.14.3 </t>
  </si>
  <si>
    <t xml:space="preserve"> 14.4.14.4 </t>
  </si>
  <si>
    <t xml:space="preserve"> 070664 </t>
  </si>
  <si>
    <t>DUTO AR CONDICIONADO-TIPO OVAL-CHAPA 22 C/ISOLAMENTO KG/m2</t>
  </si>
  <si>
    <t xml:space="preserve"> 14.4.14.5 </t>
  </si>
  <si>
    <t xml:space="preserve"> 14.4.14.6 </t>
  </si>
  <si>
    <t xml:space="preserve"> 070384 </t>
  </si>
  <si>
    <t>GRELHA CONTINUA EM ALUMINIO ANODIZADO FOSCO 500x200mm</t>
  </si>
  <si>
    <t xml:space="preserve"> 14.4.14.7 </t>
  </si>
  <si>
    <t xml:space="preserve"> 15 </t>
  </si>
  <si>
    <t xml:space="preserve"> 15.1 </t>
  </si>
  <si>
    <t>Tipo de Licitação</t>
  </si>
  <si>
    <t/>
  </si>
  <si>
    <t>Total sem BDI</t>
  </si>
  <si>
    <t>Abertura da Licitação</t>
  </si>
  <si>
    <t>Total do BDI</t>
  </si>
  <si>
    <t>Número do Processo Licitatório</t>
  </si>
  <si>
    <t>Total Geral</t>
  </si>
  <si>
    <t>ITEM</t>
  </si>
  <si>
    <t>CÓDIGO</t>
  </si>
  <si>
    <t>BANCO</t>
  </si>
  <si>
    <t>DESCRIÇÃO</t>
  </si>
  <si>
    <t>UNIDADE</t>
  </si>
  <si>
    <t>QUANTIDADE</t>
  </si>
  <si>
    <t>VALOR UNITÁRIO (R$)</t>
  </si>
  <si>
    <t>TOTAL</t>
  </si>
  <si>
    <t>PESO (%)</t>
  </si>
  <si>
    <t>VALOR UNITÁRIO COM BDI (R$)</t>
  </si>
  <si>
    <t>ORÇAMENTO SINTÉTICO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</si>
</sst>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4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4"/>
      <name val="Arial"/>
      <family val="1"/>
    </font>
    <font>
      <sz val="14"/>
      <name val="Arial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6" fillId="18" borderId="0" xfId="0" applyFont="1" applyFill="1" applyAlignment="1">
      <alignment horizontal="left" vertical="top" wrapText="1"/>
    </xf>
    <xf numFmtId="0" fontId="17" fillId="19" borderId="0" xfId="0" applyFont="1" applyFill="1" applyAlignment="1">
      <alignment horizontal="center" vertical="top" wrapText="1"/>
    </xf>
    <xf numFmtId="0" fontId="18" fillId="20" borderId="0" xfId="0" applyFont="1" applyFill="1" applyAlignment="1">
      <alignment horizontal="right" vertical="top" wrapText="1"/>
    </xf>
    <xf numFmtId="0" fontId="20" fillId="22" borderId="0" xfId="0" applyFont="1" applyFill="1" applyAlignment="1">
      <alignment horizontal="left" vertical="top" wrapText="1"/>
    </xf>
    <xf numFmtId="0" fontId="21" fillId="23" borderId="0" xfId="0" applyFont="1" applyFill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164" fontId="5" fillId="7" borderId="1" xfId="0" applyNumberFormat="1" applyFont="1" applyFill="1" applyBorder="1" applyAlignment="1">
      <alignment horizontal="right" vertical="top" wrapText="1"/>
    </xf>
    <xf numFmtId="0" fontId="11" fillId="13" borderId="1" xfId="0" applyFont="1" applyFill="1" applyBorder="1" applyAlignment="1">
      <alignment horizontal="left" vertical="top" wrapText="1"/>
    </xf>
    <xf numFmtId="0" fontId="13" fillId="15" borderId="1" xfId="0" applyFont="1" applyFill="1" applyBorder="1" applyAlignment="1">
      <alignment horizontal="right" vertical="top" wrapText="1"/>
    </xf>
    <xf numFmtId="0" fontId="12" fillId="14" borderId="1" xfId="0" applyFont="1" applyFill="1" applyBorder="1" applyAlignment="1">
      <alignment horizontal="center" vertical="top" wrapText="1"/>
    </xf>
    <xf numFmtId="4" fontId="14" fillId="16" borderId="1" xfId="0" applyNumberFormat="1" applyFont="1" applyFill="1" applyBorder="1" applyAlignment="1">
      <alignment horizontal="right" vertical="top" wrapText="1"/>
    </xf>
    <xf numFmtId="164" fontId="15" fillId="17" borderId="1" xfId="0" applyNumberFormat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right" vertical="top" wrapText="1"/>
    </xf>
    <xf numFmtId="0" fontId="7" fillId="9" borderId="1" xfId="0" applyFont="1" applyFill="1" applyBorder="1" applyAlignment="1">
      <alignment horizontal="center" vertical="top" wrapText="1"/>
    </xf>
    <xf numFmtId="4" fontId="9" fillId="11" borderId="1" xfId="0" applyNumberFormat="1" applyFont="1" applyFill="1" applyBorder="1" applyAlignment="1">
      <alignment horizontal="right" vertical="top" wrapText="1"/>
    </xf>
    <xf numFmtId="164" fontId="10" fillId="12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right" vertical="top" wrapText="1"/>
    </xf>
    <xf numFmtId="4" fontId="4" fillId="6" borderId="2" xfId="0" applyNumberFormat="1" applyFont="1" applyFill="1" applyBorder="1" applyAlignment="1">
      <alignment horizontal="right" vertical="top" wrapText="1"/>
    </xf>
    <xf numFmtId="164" fontId="5" fillId="7" borderId="2" xfId="0" applyNumberFormat="1" applyFont="1" applyFill="1" applyBorder="1" applyAlignment="1">
      <alignment horizontal="right" vertical="top" wrapText="1"/>
    </xf>
    <xf numFmtId="0" fontId="1" fillId="24" borderId="3" xfId="0" applyFont="1" applyFill="1" applyBorder="1" applyAlignment="1">
      <alignment horizontal="center" vertical="center" wrapText="1"/>
    </xf>
    <xf numFmtId="0" fontId="1" fillId="24" borderId="4" xfId="0" applyFont="1" applyFill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 vertical="center" wrapText="1"/>
    </xf>
    <xf numFmtId="0" fontId="18" fillId="20" borderId="0" xfId="0" applyFont="1" applyFill="1" applyAlignment="1">
      <alignment horizontal="right" vertical="top" wrapText="1"/>
    </xf>
    <xf numFmtId="0" fontId="16" fillId="18" borderId="0" xfId="0" applyFont="1" applyFill="1" applyAlignment="1">
      <alignment horizontal="left" vertical="top" wrapText="1"/>
    </xf>
    <xf numFmtId="4" fontId="19" fillId="21" borderId="0" xfId="0" applyNumberFormat="1" applyFont="1" applyFill="1" applyAlignment="1">
      <alignment horizontal="right" vertical="top" wrapText="1"/>
    </xf>
    <xf numFmtId="0" fontId="21" fillId="23" borderId="0" xfId="0" applyFont="1" applyFill="1" applyAlignment="1">
      <alignment horizontal="center" vertical="top" wrapText="1"/>
    </xf>
    <xf numFmtId="0" fontId="0" fillId="0" borderId="0" xfId="0"/>
    <xf numFmtId="0" fontId="22" fillId="3" borderId="0" xfId="0" applyFont="1" applyFill="1" applyAlignment="1">
      <alignment horizontal="center" wrapText="1"/>
    </xf>
    <xf numFmtId="0" fontId="23" fillId="0" borderId="0" xfId="0" applyFont="1"/>
    <xf numFmtId="0" fontId="1" fillId="2" borderId="0" xfId="0" applyFont="1" applyFill="1" applyAlignment="1">
      <alignment horizontal="left" vertical="top" wrapText="1"/>
    </xf>
    <xf numFmtId="2" fontId="13" fillId="15" borderId="1" xfId="0" applyNumberFormat="1" applyFont="1" applyFill="1" applyBorder="1" applyAlignment="1">
      <alignment horizontal="right" vertical="top" wrapText="1"/>
    </xf>
    <xf numFmtId="2" fontId="8" fillId="10" borderId="1" xfId="0" applyNumberFormat="1" applyFont="1" applyFill="1" applyBorder="1" applyAlignment="1">
      <alignment horizontal="right" vertical="top" wrapText="1"/>
    </xf>
    <xf numFmtId="2" fontId="3" fillId="5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4"/>
  <sheetViews>
    <sheetView tabSelected="1" showOutlineSymbols="0" showWhiteSpace="0" topLeftCell="A2" workbookViewId="0">
      <selection activeCell="L610" sqref="L610"/>
    </sheetView>
  </sheetViews>
  <sheetFormatPr defaultRowHeight="14.25" x14ac:dyDescent="0.2"/>
  <cols>
    <col min="1" max="2" width="10" bestFit="1" customWidth="1"/>
    <col min="3" max="3" width="15" bestFit="1" customWidth="1"/>
    <col min="4" max="4" width="60.625" customWidth="1"/>
    <col min="5" max="5" width="9" customWidth="1"/>
    <col min="6" max="6" width="24.625" customWidth="1"/>
    <col min="7" max="7" width="14.375" customWidth="1"/>
    <col min="8" max="8" width="20.25" customWidth="1"/>
    <col min="9" max="10" width="13" bestFit="1" customWidth="1"/>
  </cols>
  <sheetData>
    <row r="1" spans="1:10" ht="15" x14ac:dyDescent="0.2">
      <c r="A1" s="1"/>
      <c r="B1" s="1"/>
      <c r="C1" s="1"/>
      <c r="D1" s="1" t="s">
        <v>0</v>
      </c>
      <c r="E1" s="35" t="s">
        <v>1</v>
      </c>
      <c r="F1" s="35"/>
      <c r="G1" s="35" t="s">
        <v>2</v>
      </c>
      <c r="H1" s="35"/>
      <c r="I1" s="35" t="s">
        <v>3</v>
      </c>
      <c r="J1" s="35"/>
    </row>
    <row r="2" spans="1:10" ht="222.75" customHeight="1" x14ac:dyDescent="0.2">
      <c r="A2" s="2"/>
      <c r="B2" s="2"/>
      <c r="C2" s="2"/>
      <c r="D2" s="2" t="s">
        <v>4</v>
      </c>
      <c r="E2" s="29" t="s">
        <v>5</v>
      </c>
      <c r="F2" s="29"/>
      <c r="G2" s="29" t="s">
        <v>6</v>
      </c>
      <c r="H2" s="29"/>
      <c r="I2" s="29" t="s">
        <v>7</v>
      </c>
      <c r="J2" s="29"/>
    </row>
    <row r="3" spans="1:10" ht="38.25" customHeight="1" thickBot="1" x14ac:dyDescent="0.3">
      <c r="A3" s="33" t="s">
        <v>1328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30" customHeight="1" thickBot="1" x14ac:dyDescent="0.25">
      <c r="A4" s="25" t="s">
        <v>1318</v>
      </c>
      <c r="B4" s="26" t="s">
        <v>1319</v>
      </c>
      <c r="C4" s="26" t="s">
        <v>1320</v>
      </c>
      <c r="D4" s="26" t="s">
        <v>1321</v>
      </c>
      <c r="E4" s="26" t="s">
        <v>1322</v>
      </c>
      <c r="F4" s="26" t="s">
        <v>1323</v>
      </c>
      <c r="G4" s="26" t="s">
        <v>1324</v>
      </c>
      <c r="H4" s="26" t="s">
        <v>1327</v>
      </c>
      <c r="I4" s="26" t="s">
        <v>1325</v>
      </c>
      <c r="J4" s="27" t="s">
        <v>1326</v>
      </c>
    </row>
    <row r="5" spans="1:10" ht="24" customHeight="1" x14ac:dyDescent="0.2">
      <c r="A5" s="21" t="s">
        <v>8</v>
      </c>
      <c r="B5" s="21"/>
      <c r="C5" s="21"/>
      <c r="D5" s="21" t="s">
        <v>9</v>
      </c>
      <c r="E5" s="21"/>
      <c r="F5" s="22"/>
      <c r="G5" s="21"/>
      <c r="H5" s="21"/>
      <c r="I5" s="23">
        <v>0</v>
      </c>
      <c r="J5" s="24">
        <f t="shared" ref="J5:J68" si="0">I5 / 4330579.95</f>
        <v>0</v>
      </c>
    </row>
    <row r="6" spans="1:10" ht="24" customHeight="1" x14ac:dyDescent="0.2">
      <c r="A6" s="11" t="s">
        <v>10</v>
      </c>
      <c r="B6" s="12" t="s">
        <v>11</v>
      </c>
      <c r="C6" s="11" t="s">
        <v>12</v>
      </c>
      <c r="D6" s="11" t="s">
        <v>13</v>
      </c>
      <c r="E6" s="13" t="s">
        <v>14</v>
      </c>
      <c r="F6" s="36">
        <v>1</v>
      </c>
      <c r="G6" s="14">
        <v>0</v>
      </c>
      <c r="H6" s="14" t="str">
        <f>TRUNC(G6 * (1 + 0 / 100), 2) &amp;CHAR(10)&amp; "(0.0%)"</f>
        <v>0
(0.0%)</v>
      </c>
      <c r="I6" s="14">
        <f>TRUNC(F6 * TRUNC(G6 * (1 + 0 / 100), 2), 2)</f>
        <v>0</v>
      </c>
      <c r="J6" s="15">
        <f t="shared" si="0"/>
        <v>0</v>
      </c>
    </row>
    <row r="7" spans="1:10" ht="26.1" customHeight="1" x14ac:dyDescent="0.2">
      <c r="A7" s="16" t="s">
        <v>15</v>
      </c>
      <c r="B7" s="17" t="s">
        <v>16</v>
      </c>
      <c r="C7" s="16" t="s">
        <v>17</v>
      </c>
      <c r="D7" s="16" t="s">
        <v>18</v>
      </c>
      <c r="E7" s="18" t="s">
        <v>19</v>
      </c>
      <c r="F7" s="37">
        <v>1106.3</v>
      </c>
      <c r="G7" s="19">
        <v>0</v>
      </c>
      <c r="H7" s="19" t="str">
        <f>TRUNC(G7 * (1 + 0 / 100), 2) &amp;CHAR(10)&amp; "(0.0%)"</f>
        <v>0
(0.0%)</v>
      </c>
      <c r="I7" s="19">
        <f>TRUNC(F7 * TRUNC(G7 * (1 + 0 / 100), 2), 2)</f>
        <v>0</v>
      </c>
      <c r="J7" s="20">
        <f t="shared" si="0"/>
        <v>0</v>
      </c>
    </row>
    <row r="8" spans="1:10" ht="26.1" customHeight="1" x14ac:dyDescent="0.2">
      <c r="A8" s="16" t="s">
        <v>20</v>
      </c>
      <c r="B8" s="17" t="s">
        <v>21</v>
      </c>
      <c r="C8" s="16" t="s">
        <v>22</v>
      </c>
      <c r="D8" s="16" t="s">
        <v>23</v>
      </c>
      <c r="E8" s="18" t="s">
        <v>24</v>
      </c>
      <c r="F8" s="37">
        <v>400</v>
      </c>
      <c r="G8" s="19">
        <v>0</v>
      </c>
      <c r="H8" s="19">
        <f>TRUNC(G8 * (1 + 24.86 / 100), 2)</f>
        <v>0</v>
      </c>
      <c r="I8" s="19">
        <f>TRUNC(F8 * H8, 2)</f>
        <v>0</v>
      </c>
      <c r="J8" s="20">
        <f t="shared" si="0"/>
        <v>0</v>
      </c>
    </row>
    <row r="9" spans="1:10" ht="26.1" customHeight="1" x14ac:dyDescent="0.2">
      <c r="A9" s="16" t="s">
        <v>25</v>
      </c>
      <c r="B9" s="17" t="s">
        <v>26</v>
      </c>
      <c r="C9" s="16" t="s">
        <v>22</v>
      </c>
      <c r="D9" s="16" t="s">
        <v>27</v>
      </c>
      <c r="E9" s="18" t="s">
        <v>28</v>
      </c>
      <c r="F9" s="37">
        <v>6</v>
      </c>
      <c r="G9" s="19">
        <v>0</v>
      </c>
      <c r="H9" s="19">
        <f>TRUNC(G9 * (1 + 24.86 / 100), 2)</f>
        <v>0</v>
      </c>
      <c r="I9" s="19">
        <f>TRUNC(F9 * H9, 2)</f>
        <v>0</v>
      </c>
      <c r="J9" s="20">
        <f t="shared" si="0"/>
        <v>0</v>
      </c>
    </row>
    <row r="10" spans="1:10" ht="26.1" customHeight="1" x14ac:dyDescent="0.2">
      <c r="A10" s="16" t="s">
        <v>29</v>
      </c>
      <c r="B10" s="17" t="s">
        <v>30</v>
      </c>
      <c r="C10" s="16" t="s">
        <v>22</v>
      </c>
      <c r="D10" s="16" t="s">
        <v>31</v>
      </c>
      <c r="E10" s="18" t="s">
        <v>24</v>
      </c>
      <c r="F10" s="37">
        <v>120</v>
      </c>
      <c r="G10" s="19">
        <v>0</v>
      </c>
      <c r="H10" s="19">
        <f>TRUNC(G10 * (1 + 24.86 / 100), 2)</f>
        <v>0</v>
      </c>
      <c r="I10" s="19">
        <f>TRUNC(F10 * H10, 2)</f>
        <v>0</v>
      </c>
      <c r="J10" s="20">
        <f t="shared" si="0"/>
        <v>0</v>
      </c>
    </row>
    <row r="11" spans="1:10" ht="24" customHeight="1" x14ac:dyDescent="0.2">
      <c r="A11" s="7" t="s">
        <v>32</v>
      </c>
      <c r="B11" s="7"/>
      <c r="C11" s="7"/>
      <c r="D11" s="7" t="s">
        <v>33</v>
      </c>
      <c r="E11" s="7"/>
      <c r="F11" s="8"/>
      <c r="G11" s="7"/>
      <c r="H11" s="7"/>
      <c r="I11" s="9">
        <v>0</v>
      </c>
      <c r="J11" s="10">
        <f t="shared" si="0"/>
        <v>0</v>
      </c>
    </row>
    <row r="12" spans="1:10" ht="24" customHeight="1" x14ac:dyDescent="0.2">
      <c r="A12" s="16" t="s">
        <v>34</v>
      </c>
      <c r="B12" s="17" t="s">
        <v>35</v>
      </c>
      <c r="C12" s="16" t="s">
        <v>17</v>
      </c>
      <c r="D12" s="16" t="s">
        <v>36</v>
      </c>
      <c r="E12" s="18" t="s">
        <v>19</v>
      </c>
      <c r="F12" s="37">
        <v>960.33</v>
      </c>
      <c r="G12" s="19">
        <v>0</v>
      </c>
      <c r="H12" s="19">
        <f t="shared" ref="H12:H19" si="1">TRUNC(G12 * (1 + 24.86 / 100), 2)</f>
        <v>0</v>
      </c>
      <c r="I12" s="19">
        <f t="shared" ref="I12:I19" si="2">TRUNC(F12 * H12, 2)</f>
        <v>0</v>
      </c>
      <c r="J12" s="20">
        <f t="shared" si="0"/>
        <v>0</v>
      </c>
    </row>
    <row r="13" spans="1:10" ht="24" customHeight="1" x14ac:dyDescent="0.2">
      <c r="A13" s="16" t="s">
        <v>37</v>
      </c>
      <c r="B13" s="17" t="s">
        <v>38</v>
      </c>
      <c r="C13" s="16" t="s">
        <v>17</v>
      </c>
      <c r="D13" s="16" t="s">
        <v>39</v>
      </c>
      <c r="E13" s="18" t="s">
        <v>19</v>
      </c>
      <c r="F13" s="37">
        <v>229.31</v>
      </c>
      <c r="G13" s="19">
        <v>0</v>
      </c>
      <c r="H13" s="19">
        <f t="shared" si="1"/>
        <v>0</v>
      </c>
      <c r="I13" s="19">
        <f t="shared" si="2"/>
        <v>0</v>
      </c>
      <c r="J13" s="20">
        <f t="shared" si="0"/>
        <v>0</v>
      </c>
    </row>
    <row r="14" spans="1:10" ht="24" customHeight="1" x14ac:dyDescent="0.2">
      <c r="A14" s="16" t="s">
        <v>40</v>
      </c>
      <c r="B14" s="17" t="s">
        <v>41</v>
      </c>
      <c r="C14" s="16" t="s">
        <v>17</v>
      </c>
      <c r="D14" s="16" t="s">
        <v>42</v>
      </c>
      <c r="E14" s="18" t="s">
        <v>19</v>
      </c>
      <c r="F14" s="37">
        <v>229.31</v>
      </c>
      <c r="G14" s="19">
        <v>0</v>
      </c>
      <c r="H14" s="19">
        <f t="shared" si="1"/>
        <v>0</v>
      </c>
      <c r="I14" s="19">
        <f t="shared" si="2"/>
        <v>0</v>
      </c>
      <c r="J14" s="20">
        <f t="shared" si="0"/>
        <v>0</v>
      </c>
    </row>
    <row r="15" spans="1:10" ht="24" customHeight="1" x14ac:dyDescent="0.2">
      <c r="A15" s="16" t="s">
        <v>43</v>
      </c>
      <c r="B15" s="17" t="s">
        <v>44</v>
      </c>
      <c r="C15" s="16" t="s">
        <v>17</v>
      </c>
      <c r="D15" s="16" t="s">
        <v>45</v>
      </c>
      <c r="E15" s="18" t="s">
        <v>19</v>
      </c>
      <c r="F15" s="37">
        <v>229.31</v>
      </c>
      <c r="G15" s="19">
        <v>0</v>
      </c>
      <c r="H15" s="19">
        <f t="shared" si="1"/>
        <v>0</v>
      </c>
      <c r="I15" s="19">
        <f t="shared" si="2"/>
        <v>0</v>
      </c>
      <c r="J15" s="20">
        <f t="shared" si="0"/>
        <v>0</v>
      </c>
    </row>
    <row r="16" spans="1:10" ht="24" customHeight="1" x14ac:dyDescent="0.2">
      <c r="A16" s="16" t="s">
        <v>46</v>
      </c>
      <c r="B16" s="17" t="s">
        <v>47</v>
      </c>
      <c r="C16" s="16" t="s">
        <v>17</v>
      </c>
      <c r="D16" s="16" t="s">
        <v>48</v>
      </c>
      <c r="E16" s="18" t="s">
        <v>19</v>
      </c>
      <c r="F16" s="37">
        <v>500</v>
      </c>
      <c r="G16" s="19">
        <v>0</v>
      </c>
      <c r="H16" s="19">
        <f t="shared" si="1"/>
        <v>0</v>
      </c>
      <c r="I16" s="19">
        <f t="shared" si="2"/>
        <v>0</v>
      </c>
      <c r="J16" s="20">
        <f t="shared" si="0"/>
        <v>0</v>
      </c>
    </row>
    <row r="17" spans="1:10" ht="26.1" customHeight="1" x14ac:dyDescent="0.2">
      <c r="A17" s="11" t="s">
        <v>49</v>
      </c>
      <c r="B17" s="12" t="s">
        <v>50</v>
      </c>
      <c r="C17" s="11" t="s">
        <v>51</v>
      </c>
      <c r="D17" s="11" t="s">
        <v>52</v>
      </c>
      <c r="E17" s="13" t="s">
        <v>14</v>
      </c>
      <c r="F17" s="36">
        <v>1</v>
      </c>
      <c r="G17" s="14">
        <v>0</v>
      </c>
      <c r="H17" s="14">
        <f t="shared" si="1"/>
        <v>0</v>
      </c>
      <c r="I17" s="14">
        <f t="shared" si="2"/>
        <v>0</v>
      </c>
      <c r="J17" s="15">
        <f t="shared" si="0"/>
        <v>0</v>
      </c>
    </row>
    <row r="18" spans="1:10" ht="24" customHeight="1" x14ac:dyDescent="0.2">
      <c r="A18" s="16" t="s">
        <v>53</v>
      </c>
      <c r="B18" s="17" t="s">
        <v>54</v>
      </c>
      <c r="C18" s="16" t="s">
        <v>12</v>
      </c>
      <c r="D18" s="16" t="s">
        <v>55</v>
      </c>
      <c r="E18" s="18" t="s">
        <v>14</v>
      </c>
      <c r="F18" s="37">
        <v>300</v>
      </c>
      <c r="G18" s="19">
        <v>0</v>
      </c>
      <c r="H18" s="19">
        <f t="shared" si="1"/>
        <v>0</v>
      </c>
      <c r="I18" s="19">
        <f t="shared" si="2"/>
        <v>0</v>
      </c>
      <c r="J18" s="20">
        <f t="shared" si="0"/>
        <v>0</v>
      </c>
    </row>
    <row r="19" spans="1:10" ht="26.1" customHeight="1" x14ac:dyDescent="0.2">
      <c r="A19" s="16" t="s">
        <v>56</v>
      </c>
      <c r="B19" s="17" t="s">
        <v>57</v>
      </c>
      <c r="C19" s="16" t="s">
        <v>12</v>
      </c>
      <c r="D19" s="16" t="s">
        <v>58</v>
      </c>
      <c r="E19" s="18" t="s">
        <v>14</v>
      </c>
      <c r="F19" s="37">
        <v>300</v>
      </c>
      <c r="G19" s="19">
        <v>0</v>
      </c>
      <c r="H19" s="19">
        <f t="shared" si="1"/>
        <v>0</v>
      </c>
      <c r="I19" s="19">
        <f t="shared" si="2"/>
        <v>0</v>
      </c>
      <c r="J19" s="20">
        <f t="shared" si="0"/>
        <v>0</v>
      </c>
    </row>
    <row r="20" spans="1:10" ht="24" customHeight="1" x14ac:dyDescent="0.2">
      <c r="A20" s="7" t="s">
        <v>59</v>
      </c>
      <c r="B20" s="7"/>
      <c r="C20" s="7"/>
      <c r="D20" s="7" t="s">
        <v>60</v>
      </c>
      <c r="E20" s="7"/>
      <c r="F20" s="8"/>
      <c r="G20" s="7"/>
      <c r="H20" s="7"/>
      <c r="I20" s="9">
        <v>0</v>
      </c>
      <c r="J20" s="10">
        <f t="shared" si="0"/>
        <v>0</v>
      </c>
    </row>
    <row r="21" spans="1:10" ht="24" customHeight="1" x14ac:dyDescent="0.2">
      <c r="A21" s="16" t="s">
        <v>61</v>
      </c>
      <c r="B21" s="17" t="s">
        <v>62</v>
      </c>
      <c r="C21" s="16" t="s">
        <v>22</v>
      </c>
      <c r="D21" s="16" t="s">
        <v>63</v>
      </c>
      <c r="E21" s="18" t="s">
        <v>19</v>
      </c>
      <c r="F21" s="37">
        <v>2.5</v>
      </c>
      <c r="G21" s="19">
        <v>0</v>
      </c>
      <c r="H21" s="19">
        <f t="shared" ref="H21:H34" si="3">TRUNC(G21 * (1 + 24.86 / 100), 2)</f>
        <v>0</v>
      </c>
      <c r="I21" s="19">
        <f t="shared" ref="I21:I34" si="4">TRUNC(F21 * H21, 2)</f>
        <v>0</v>
      </c>
      <c r="J21" s="20">
        <f t="shared" si="0"/>
        <v>0</v>
      </c>
    </row>
    <row r="22" spans="1:10" ht="24" customHeight="1" x14ac:dyDescent="0.2">
      <c r="A22" s="16" t="s">
        <v>64</v>
      </c>
      <c r="B22" s="17" t="s">
        <v>65</v>
      </c>
      <c r="C22" s="16" t="s">
        <v>22</v>
      </c>
      <c r="D22" s="16" t="s">
        <v>66</v>
      </c>
      <c r="E22" s="18" t="s">
        <v>19</v>
      </c>
      <c r="F22" s="37">
        <v>50</v>
      </c>
      <c r="G22" s="19">
        <v>0</v>
      </c>
      <c r="H22" s="19">
        <f t="shared" si="3"/>
        <v>0</v>
      </c>
      <c r="I22" s="19">
        <f t="shared" si="4"/>
        <v>0</v>
      </c>
      <c r="J22" s="20">
        <f t="shared" si="0"/>
        <v>0</v>
      </c>
    </row>
    <row r="23" spans="1:10" ht="24" customHeight="1" x14ac:dyDescent="0.2">
      <c r="A23" s="16" t="s">
        <v>67</v>
      </c>
      <c r="B23" s="17" t="s">
        <v>68</v>
      </c>
      <c r="C23" s="16" t="s">
        <v>12</v>
      </c>
      <c r="D23" s="16" t="s">
        <v>69</v>
      </c>
      <c r="E23" s="18" t="s">
        <v>70</v>
      </c>
      <c r="F23" s="17">
        <v>960.33</v>
      </c>
      <c r="G23" s="19">
        <v>0</v>
      </c>
      <c r="H23" s="19">
        <f t="shared" si="3"/>
        <v>0</v>
      </c>
      <c r="I23" s="19">
        <f t="shared" si="4"/>
        <v>0</v>
      </c>
      <c r="J23" s="20">
        <f t="shared" si="0"/>
        <v>0</v>
      </c>
    </row>
    <row r="24" spans="1:10" ht="26.1" customHeight="1" x14ac:dyDescent="0.2">
      <c r="A24" s="16" t="s">
        <v>71</v>
      </c>
      <c r="B24" s="17" t="s">
        <v>72</v>
      </c>
      <c r="C24" s="16" t="s">
        <v>12</v>
      </c>
      <c r="D24" s="16" t="s">
        <v>73</v>
      </c>
      <c r="E24" s="18" t="s">
        <v>70</v>
      </c>
      <c r="F24" s="37">
        <v>50</v>
      </c>
      <c r="G24" s="19">
        <v>0</v>
      </c>
      <c r="H24" s="19">
        <f t="shared" si="3"/>
        <v>0</v>
      </c>
      <c r="I24" s="19">
        <f t="shared" si="4"/>
        <v>0</v>
      </c>
      <c r="J24" s="20">
        <f t="shared" si="0"/>
        <v>0</v>
      </c>
    </row>
    <row r="25" spans="1:10" ht="51.95" customHeight="1" x14ac:dyDescent="0.2">
      <c r="A25" s="16" t="s">
        <v>74</v>
      </c>
      <c r="B25" s="17" t="s">
        <v>75</v>
      </c>
      <c r="C25" s="16" t="s">
        <v>22</v>
      </c>
      <c r="D25" s="16" t="s">
        <v>76</v>
      </c>
      <c r="E25" s="18" t="s">
        <v>19</v>
      </c>
      <c r="F25" s="37">
        <v>100</v>
      </c>
      <c r="G25" s="19">
        <v>0</v>
      </c>
      <c r="H25" s="19">
        <f t="shared" si="3"/>
        <v>0</v>
      </c>
      <c r="I25" s="19">
        <f t="shared" si="4"/>
        <v>0</v>
      </c>
      <c r="J25" s="20">
        <f t="shared" si="0"/>
        <v>0</v>
      </c>
    </row>
    <row r="26" spans="1:10" ht="51.95" customHeight="1" x14ac:dyDescent="0.2">
      <c r="A26" s="11" t="s">
        <v>77</v>
      </c>
      <c r="B26" s="12" t="s">
        <v>78</v>
      </c>
      <c r="C26" s="11" t="s">
        <v>22</v>
      </c>
      <c r="D26" s="11" t="s">
        <v>79</v>
      </c>
      <c r="E26" s="13" t="s">
        <v>28</v>
      </c>
      <c r="F26" s="36">
        <v>6</v>
      </c>
      <c r="G26" s="14">
        <v>0</v>
      </c>
      <c r="H26" s="14">
        <f t="shared" si="3"/>
        <v>0</v>
      </c>
      <c r="I26" s="14">
        <f t="shared" si="4"/>
        <v>0</v>
      </c>
      <c r="J26" s="15">
        <f t="shared" si="0"/>
        <v>0</v>
      </c>
    </row>
    <row r="27" spans="1:10" ht="39" customHeight="1" x14ac:dyDescent="0.2">
      <c r="A27" s="11" t="s">
        <v>80</v>
      </c>
      <c r="B27" s="12" t="s">
        <v>81</v>
      </c>
      <c r="C27" s="11" t="s">
        <v>22</v>
      </c>
      <c r="D27" s="11" t="s">
        <v>82</v>
      </c>
      <c r="E27" s="13" t="s">
        <v>28</v>
      </c>
      <c r="F27" s="36">
        <v>6</v>
      </c>
      <c r="G27" s="14">
        <v>0</v>
      </c>
      <c r="H27" s="14">
        <f t="shared" si="3"/>
        <v>0</v>
      </c>
      <c r="I27" s="14">
        <f t="shared" si="4"/>
        <v>0</v>
      </c>
      <c r="J27" s="15">
        <f t="shared" si="0"/>
        <v>0</v>
      </c>
    </row>
    <row r="28" spans="1:10" ht="26.1" customHeight="1" x14ac:dyDescent="0.2">
      <c r="A28" s="11" t="s">
        <v>83</v>
      </c>
      <c r="B28" s="12" t="s">
        <v>84</v>
      </c>
      <c r="C28" s="11" t="s">
        <v>12</v>
      </c>
      <c r="D28" s="11" t="s">
        <v>85</v>
      </c>
      <c r="E28" s="13" t="s">
        <v>14</v>
      </c>
      <c r="F28" s="36">
        <v>4</v>
      </c>
      <c r="G28" s="14">
        <v>0</v>
      </c>
      <c r="H28" s="14">
        <f t="shared" si="3"/>
        <v>0</v>
      </c>
      <c r="I28" s="14">
        <f t="shared" si="4"/>
        <v>0</v>
      </c>
      <c r="J28" s="15">
        <f t="shared" si="0"/>
        <v>0</v>
      </c>
    </row>
    <row r="29" spans="1:10" ht="24" customHeight="1" x14ac:dyDescent="0.2">
      <c r="A29" s="16" t="s">
        <v>86</v>
      </c>
      <c r="B29" s="17" t="s">
        <v>87</v>
      </c>
      <c r="C29" s="16" t="s">
        <v>17</v>
      </c>
      <c r="D29" s="16" t="s">
        <v>88</v>
      </c>
      <c r="E29" s="18" t="s">
        <v>89</v>
      </c>
      <c r="F29" s="37">
        <v>1</v>
      </c>
      <c r="G29" s="19">
        <v>0</v>
      </c>
      <c r="H29" s="19">
        <f t="shared" si="3"/>
        <v>0</v>
      </c>
      <c r="I29" s="19">
        <f t="shared" si="4"/>
        <v>0</v>
      </c>
      <c r="J29" s="20">
        <f t="shared" si="0"/>
        <v>0</v>
      </c>
    </row>
    <row r="30" spans="1:10" ht="24" customHeight="1" x14ac:dyDescent="0.2">
      <c r="A30" s="16" t="s">
        <v>90</v>
      </c>
      <c r="B30" s="17" t="s">
        <v>91</v>
      </c>
      <c r="C30" s="16" t="s">
        <v>17</v>
      </c>
      <c r="D30" s="16" t="s">
        <v>92</v>
      </c>
      <c r="E30" s="18" t="s">
        <v>89</v>
      </c>
      <c r="F30" s="37">
        <v>1</v>
      </c>
      <c r="G30" s="19">
        <v>0</v>
      </c>
      <c r="H30" s="19">
        <f t="shared" si="3"/>
        <v>0</v>
      </c>
      <c r="I30" s="19">
        <f t="shared" si="4"/>
        <v>0</v>
      </c>
      <c r="J30" s="20">
        <f t="shared" si="0"/>
        <v>0</v>
      </c>
    </row>
    <row r="31" spans="1:10" ht="65.099999999999994" customHeight="1" x14ac:dyDescent="0.2">
      <c r="A31" s="16" t="s">
        <v>93</v>
      </c>
      <c r="B31" s="17" t="s">
        <v>94</v>
      </c>
      <c r="C31" s="16" t="s">
        <v>22</v>
      </c>
      <c r="D31" s="16" t="s">
        <v>95</v>
      </c>
      <c r="E31" s="18" t="s">
        <v>14</v>
      </c>
      <c r="F31" s="37">
        <v>1</v>
      </c>
      <c r="G31" s="19">
        <v>0</v>
      </c>
      <c r="H31" s="19">
        <f t="shared" si="3"/>
        <v>0</v>
      </c>
      <c r="I31" s="19">
        <f t="shared" si="4"/>
        <v>0</v>
      </c>
      <c r="J31" s="20">
        <f t="shared" si="0"/>
        <v>0</v>
      </c>
    </row>
    <row r="32" spans="1:10" ht="26.1" customHeight="1" x14ac:dyDescent="0.2">
      <c r="A32" s="16" t="s">
        <v>96</v>
      </c>
      <c r="B32" s="17" t="s">
        <v>97</v>
      </c>
      <c r="C32" s="16" t="s">
        <v>12</v>
      </c>
      <c r="D32" s="16" t="s">
        <v>98</v>
      </c>
      <c r="E32" s="18" t="s">
        <v>99</v>
      </c>
      <c r="F32" s="37">
        <v>20</v>
      </c>
      <c r="G32" s="19">
        <v>0</v>
      </c>
      <c r="H32" s="19">
        <f t="shared" si="3"/>
        <v>0</v>
      </c>
      <c r="I32" s="19">
        <f t="shared" si="4"/>
        <v>0</v>
      </c>
      <c r="J32" s="20">
        <f t="shared" si="0"/>
        <v>0</v>
      </c>
    </row>
    <row r="33" spans="1:10" ht="26.1" customHeight="1" x14ac:dyDescent="0.2">
      <c r="A33" s="16" t="s">
        <v>100</v>
      </c>
      <c r="B33" s="17" t="s">
        <v>101</v>
      </c>
      <c r="C33" s="16" t="s">
        <v>22</v>
      </c>
      <c r="D33" s="16" t="s">
        <v>102</v>
      </c>
      <c r="E33" s="18" t="s">
        <v>19</v>
      </c>
      <c r="F33" s="37">
        <v>50</v>
      </c>
      <c r="G33" s="19">
        <v>0</v>
      </c>
      <c r="H33" s="19">
        <f t="shared" si="3"/>
        <v>0</v>
      </c>
      <c r="I33" s="19">
        <f t="shared" si="4"/>
        <v>0</v>
      </c>
      <c r="J33" s="20">
        <f t="shared" si="0"/>
        <v>0</v>
      </c>
    </row>
    <row r="34" spans="1:10" ht="24" customHeight="1" x14ac:dyDescent="0.2">
      <c r="A34" s="11" t="s">
        <v>103</v>
      </c>
      <c r="B34" s="12" t="s">
        <v>54</v>
      </c>
      <c r="C34" s="11" t="s">
        <v>12</v>
      </c>
      <c r="D34" s="11" t="s">
        <v>104</v>
      </c>
      <c r="E34" s="13" t="s">
        <v>14</v>
      </c>
      <c r="F34" s="36">
        <v>30</v>
      </c>
      <c r="G34" s="14">
        <v>0</v>
      </c>
      <c r="H34" s="14">
        <f t="shared" si="3"/>
        <v>0</v>
      </c>
      <c r="I34" s="14">
        <f t="shared" si="4"/>
        <v>0</v>
      </c>
      <c r="J34" s="15">
        <f t="shared" si="0"/>
        <v>0</v>
      </c>
    </row>
    <row r="35" spans="1:10" ht="24" customHeight="1" x14ac:dyDescent="0.2">
      <c r="A35" s="7" t="s">
        <v>105</v>
      </c>
      <c r="B35" s="7"/>
      <c r="C35" s="7"/>
      <c r="D35" s="7" t="s">
        <v>106</v>
      </c>
      <c r="E35" s="7"/>
      <c r="F35" s="8"/>
      <c r="G35" s="7"/>
      <c r="H35" s="7"/>
      <c r="I35" s="9">
        <v>0</v>
      </c>
      <c r="J35" s="10">
        <f t="shared" si="0"/>
        <v>0</v>
      </c>
    </row>
    <row r="36" spans="1:10" ht="24" customHeight="1" x14ac:dyDescent="0.2">
      <c r="A36" s="7" t="s">
        <v>107</v>
      </c>
      <c r="B36" s="7"/>
      <c r="C36" s="7"/>
      <c r="D36" s="7" t="s">
        <v>108</v>
      </c>
      <c r="E36" s="7"/>
      <c r="F36" s="8"/>
      <c r="G36" s="7"/>
      <c r="H36" s="7"/>
      <c r="I36" s="9">
        <v>0</v>
      </c>
      <c r="J36" s="10">
        <f t="shared" si="0"/>
        <v>0</v>
      </c>
    </row>
    <row r="37" spans="1:10" ht="26.1" customHeight="1" x14ac:dyDescent="0.2">
      <c r="A37" s="16" t="s">
        <v>109</v>
      </c>
      <c r="B37" s="17" t="s">
        <v>110</v>
      </c>
      <c r="C37" s="16" t="s">
        <v>22</v>
      </c>
      <c r="D37" s="16" t="s">
        <v>111</v>
      </c>
      <c r="E37" s="18" t="s">
        <v>19</v>
      </c>
      <c r="F37" s="17">
        <v>492.83</v>
      </c>
      <c r="G37" s="19">
        <v>0</v>
      </c>
      <c r="H37" s="19">
        <f>TRUNC(G37 * (1 + 24.86 / 100), 2)</f>
        <v>0</v>
      </c>
      <c r="I37" s="19">
        <f>TRUNC(F37 * H37, 2)</f>
        <v>0</v>
      </c>
      <c r="J37" s="20">
        <f t="shared" si="0"/>
        <v>0</v>
      </c>
    </row>
    <row r="38" spans="1:10" ht="51.95" customHeight="1" x14ac:dyDescent="0.2">
      <c r="A38" s="16" t="s">
        <v>112</v>
      </c>
      <c r="B38" s="17" t="s">
        <v>113</v>
      </c>
      <c r="C38" s="16" t="s">
        <v>114</v>
      </c>
      <c r="D38" s="16" t="s">
        <v>115</v>
      </c>
      <c r="E38" s="18" t="s">
        <v>19</v>
      </c>
      <c r="F38" s="17">
        <v>492.83</v>
      </c>
      <c r="G38" s="19">
        <v>0</v>
      </c>
      <c r="H38" s="19">
        <f>TRUNC(G38 * (1 + 24.86 / 100), 2)</f>
        <v>0</v>
      </c>
      <c r="I38" s="19">
        <f>TRUNC(F38 * H38, 2)</f>
        <v>0</v>
      </c>
      <c r="J38" s="20">
        <f t="shared" si="0"/>
        <v>0</v>
      </c>
    </row>
    <row r="39" spans="1:10" ht="24" customHeight="1" x14ac:dyDescent="0.2">
      <c r="A39" s="16" t="s">
        <v>116</v>
      </c>
      <c r="B39" s="17" t="s">
        <v>117</v>
      </c>
      <c r="C39" s="16" t="s">
        <v>118</v>
      </c>
      <c r="D39" s="16" t="s">
        <v>119</v>
      </c>
      <c r="E39" s="18" t="s">
        <v>19</v>
      </c>
      <c r="F39" s="17">
        <v>492.83</v>
      </c>
      <c r="G39" s="19">
        <v>0</v>
      </c>
      <c r="H39" s="19">
        <f>TRUNC(G39 * (1 + 24.86 / 100), 2)</f>
        <v>0</v>
      </c>
      <c r="I39" s="19">
        <f>TRUNC(F39 * H39, 2)</f>
        <v>0</v>
      </c>
      <c r="J39" s="20">
        <f t="shared" si="0"/>
        <v>0</v>
      </c>
    </row>
    <row r="40" spans="1:10" ht="26.1" customHeight="1" x14ac:dyDescent="0.2">
      <c r="A40" s="16" t="s">
        <v>120</v>
      </c>
      <c r="B40" s="17" t="s">
        <v>121</v>
      </c>
      <c r="C40" s="16" t="s">
        <v>22</v>
      </c>
      <c r="D40" s="16" t="s">
        <v>122</v>
      </c>
      <c r="E40" s="18" t="s">
        <v>19</v>
      </c>
      <c r="F40" s="17">
        <v>492.83</v>
      </c>
      <c r="G40" s="19">
        <v>0</v>
      </c>
      <c r="H40" s="19">
        <f>TRUNC(G40 * (1 + 24.86 / 100), 2)</f>
        <v>0</v>
      </c>
      <c r="I40" s="19">
        <f>TRUNC(F40 * H40, 2)</f>
        <v>0</v>
      </c>
      <c r="J40" s="20">
        <f t="shared" si="0"/>
        <v>0</v>
      </c>
    </row>
    <row r="41" spans="1:10" ht="24" customHeight="1" x14ac:dyDescent="0.2">
      <c r="A41" s="7" t="s">
        <v>123</v>
      </c>
      <c r="B41" s="7"/>
      <c r="C41" s="7"/>
      <c r="D41" s="7" t="s">
        <v>124</v>
      </c>
      <c r="E41" s="7"/>
      <c r="F41" s="8"/>
      <c r="G41" s="7"/>
      <c r="H41" s="7"/>
      <c r="I41" s="9">
        <v>0</v>
      </c>
      <c r="J41" s="10">
        <f t="shared" si="0"/>
        <v>0</v>
      </c>
    </row>
    <row r="42" spans="1:10" ht="26.1" customHeight="1" x14ac:dyDescent="0.2">
      <c r="A42" s="16" t="s">
        <v>125</v>
      </c>
      <c r="B42" s="17" t="s">
        <v>126</v>
      </c>
      <c r="C42" s="16" t="s">
        <v>17</v>
      </c>
      <c r="D42" s="16" t="s">
        <v>127</v>
      </c>
      <c r="E42" s="18" t="s">
        <v>19</v>
      </c>
      <c r="F42" s="17">
        <v>492.83</v>
      </c>
      <c r="G42" s="19">
        <v>0</v>
      </c>
      <c r="H42" s="19">
        <f t="shared" ref="H42:H54" si="5">TRUNC(G42 * (1 + 24.86 / 100), 2)</f>
        <v>0</v>
      </c>
      <c r="I42" s="19">
        <f t="shared" ref="I42:I54" si="6">TRUNC(F42 * H42, 2)</f>
        <v>0</v>
      </c>
      <c r="J42" s="20">
        <f t="shared" si="0"/>
        <v>0</v>
      </c>
    </row>
    <row r="43" spans="1:10" ht="24" customHeight="1" x14ac:dyDescent="0.2">
      <c r="A43" s="16" t="s">
        <v>128</v>
      </c>
      <c r="B43" s="17" t="s">
        <v>129</v>
      </c>
      <c r="C43" s="16" t="s">
        <v>12</v>
      </c>
      <c r="D43" s="16" t="s">
        <v>130</v>
      </c>
      <c r="E43" s="18" t="s">
        <v>131</v>
      </c>
      <c r="F43" s="17">
        <v>82.58</v>
      </c>
      <c r="G43" s="19">
        <v>0</v>
      </c>
      <c r="H43" s="19">
        <f t="shared" si="5"/>
        <v>0</v>
      </c>
      <c r="I43" s="19">
        <f t="shared" si="6"/>
        <v>0</v>
      </c>
      <c r="J43" s="20">
        <f t="shared" si="0"/>
        <v>0</v>
      </c>
    </row>
    <row r="44" spans="1:10" ht="24" customHeight="1" x14ac:dyDescent="0.2">
      <c r="A44" s="16" t="s">
        <v>132</v>
      </c>
      <c r="B44" s="17" t="s">
        <v>133</v>
      </c>
      <c r="C44" s="16" t="s">
        <v>12</v>
      </c>
      <c r="D44" s="16" t="s">
        <v>134</v>
      </c>
      <c r="E44" s="18" t="s">
        <v>131</v>
      </c>
      <c r="F44" s="17">
        <v>82.58</v>
      </c>
      <c r="G44" s="19">
        <v>0</v>
      </c>
      <c r="H44" s="19">
        <f t="shared" si="5"/>
        <v>0</v>
      </c>
      <c r="I44" s="19">
        <f t="shared" si="6"/>
        <v>0</v>
      </c>
      <c r="J44" s="20">
        <f t="shared" si="0"/>
        <v>0</v>
      </c>
    </row>
    <row r="45" spans="1:10" ht="26.1" customHeight="1" x14ac:dyDescent="0.2">
      <c r="A45" s="16" t="s">
        <v>135</v>
      </c>
      <c r="B45" s="17" t="s">
        <v>136</v>
      </c>
      <c r="C45" s="16" t="s">
        <v>12</v>
      </c>
      <c r="D45" s="16" t="s">
        <v>137</v>
      </c>
      <c r="E45" s="18" t="s">
        <v>70</v>
      </c>
      <c r="F45" s="17">
        <v>492.83</v>
      </c>
      <c r="G45" s="19">
        <v>0</v>
      </c>
      <c r="H45" s="19">
        <f t="shared" si="5"/>
        <v>0</v>
      </c>
      <c r="I45" s="19">
        <f t="shared" si="6"/>
        <v>0</v>
      </c>
      <c r="J45" s="20">
        <f t="shared" si="0"/>
        <v>0</v>
      </c>
    </row>
    <row r="46" spans="1:10" ht="39" customHeight="1" x14ac:dyDescent="0.2">
      <c r="A46" s="16" t="s">
        <v>138</v>
      </c>
      <c r="B46" s="17" t="s">
        <v>139</v>
      </c>
      <c r="C46" s="16" t="s">
        <v>22</v>
      </c>
      <c r="D46" s="16" t="s">
        <v>140</v>
      </c>
      <c r="E46" s="18" t="s">
        <v>19</v>
      </c>
      <c r="F46" s="17">
        <v>492.83</v>
      </c>
      <c r="G46" s="19">
        <v>0</v>
      </c>
      <c r="H46" s="19">
        <f t="shared" si="5"/>
        <v>0</v>
      </c>
      <c r="I46" s="19">
        <f t="shared" si="6"/>
        <v>0</v>
      </c>
      <c r="J46" s="20">
        <f t="shared" si="0"/>
        <v>0</v>
      </c>
    </row>
    <row r="47" spans="1:10" ht="24" customHeight="1" x14ac:dyDescent="0.2">
      <c r="A47" s="16" t="s">
        <v>141</v>
      </c>
      <c r="B47" s="17" t="s">
        <v>142</v>
      </c>
      <c r="C47" s="16" t="s">
        <v>12</v>
      </c>
      <c r="D47" s="16" t="s">
        <v>143</v>
      </c>
      <c r="E47" s="18" t="s">
        <v>70</v>
      </c>
      <c r="F47" s="17">
        <v>492.83</v>
      </c>
      <c r="G47" s="19">
        <v>0</v>
      </c>
      <c r="H47" s="19">
        <f t="shared" si="5"/>
        <v>0</v>
      </c>
      <c r="I47" s="19">
        <f t="shared" si="6"/>
        <v>0</v>
      </c>
      <c r="J47" s="20">
        <f t="shared" si="0"/>
        <v>0</v>
      </c>
    </row>
    <row r="48" spans="1:10" ht="26.1" customHeight="1" x14ac:dyDescent="0.2">
      <c r="A48" s="16" t="s">
        <v>144</v>
      </c>
      <c r="B48" s="17" t="s">
        <v>145</v>
      </c>
      <c r="C48" s="16" t="s">
        <v>22</v>
      </c>
      <c r="D48" s="16" t="s">
        <v>146</v>
      </c>
      <c r="E48" s="18" t="s">
        <v>131</v>
      </c>
      <c r="F48" s="37">
        <v>75</v>
      </c>
      <c r="G48" s="19">
        <v>0</v>
      </c>
      <c r="H48" s="19">
        <f t="shared" si="5"/>
        <v>0</v>
      </c>
      <c r="I48" s="19">
        <f t="shared" si="6"/>
        <v>0</v>
      </c>
      <c r="J48" s="20">
        <f t="shared" si="0"/>
        <v>0</v>
      </c>
    </row>
    <row r="49" spans="1:10" ht="26.1" customHeight="1" x14ac:dyDescent="0.2">
      <c r="A49" s="16" t="s">
        <v>147</v>
      </c>
      <c r="B49" s="17" t="s">
        <v>148</v>
      </c>
      <c r="C49" s="16" t="s">
        <v>114</v>
      </c>
      <c r="D49" s="16" t="s">
        <v>149</v>
      </c>
      <c r="E49" s="18" t="s">
        <v>19</v>
      </c>
      <c r="F49" s="17">
        <v>311.77</v>
      </c>
      <c r="G49" s="19">
        <v>0</v>
      </c>
      <c r="H49" s="19">
        <f t="shared" si="5"/>
        <v>0</v>
      </c>
      <c r="I49" s="19">
        <f t="shared" si="6"/>
        <v>0</v>
      </c>
      <c r="J49" s="20">
        <f t="shared" si="0"/>
        <v>0</v>
      </c>
    </row>
    <row r="50" spans="1:10" ht="24" customHeight="1" x14ac:dyDescent="0.2">
      <c r="A50" s="16" t="s">
        <v>150</v>
      </c>
      <c r="B50" s="17" t="s">
        <v>151</v>
      </c>
      <c r="C50" s="16" t="s">
        <v>118</v>
      </c>
      <c r="D50" s="16" t="s">
        <v>152</v>
      </c>
      <c r="E50" s="18" t="s">
        <v>19</v>
      </c>
      <c r="F50" s="37">
        <v>104.5</v>
      </c>
      <c r="G50" s="19">
        <v>0</v>
      </c>
      <c r="H50" s="19">
        <f t="shared" si="5"/>
        <v>0</v>
      </c>
      <c r="I50" s="19">
        <f t="shared" si="6"/>
        <v>0</v>
      </c>
      <c r="J50" s="20">
        <f t="shared" si="0"/>
        <v>0</v>
      </c>
    </row>
    <row r="51" spans="1:10" ht="24" customHeight="1" x14ac:dyDescent="0.2">
      <c r="A51" s="16" t="s">
        <v>153</v>
      </c>
      <c r="B51" s="17" t="s">
        <v>154</v>
      </c>
      <c r="C51" s="16" t="s">
        <v>12</v>
      </c>
      <c r="D51" s="16" t="s">
        <v>155</v>
      </c>
      <c r="E51" s="18" t="s">
        <v>70</v>
      </c>
      <c r="F51" s="37">
        <v>104.5</v>
      </c>
      <c r="G51" s="19">
        <v>0</v>
      </c>
      <c r="H51" s="19">
        <f t="shared" si="5"/>
        <v>0</v>
      </c>
      <c r="I51" s="19">
        <f t="shared" si="6"/>
        <v>0</v>
      </c>
      <c r="J51" s="20">
        <f t="shared" si="0"/>
        <v>0</v>
      </c>
    </row>
    <row r="52" spans="1:10" ht="39" customHeight="1" x14ac:dyDescent="0.2">
      <c r="A52" s="16" t="s">
        <v>156</v>
      </c>
      <c r="B52" s="17" t="s">
        <v>157</v>
      </c>
      <c r="C52" s="16" t="s">
        <v>22</v>
      </c>
      <c r="D52" s="16" t="s">
        <v>158</v>
      </c>
      <c r="E52" s="18" t="s">
        <v>19</v>
      </c>
      <c r="F52" s="17">
        <v>492.83</v>
      </c>
      <c r="G52" s="19">
        <v>0</v>
      </c>
      <c r="H52" s="19">
        <f t="shared" si="5"/>
        <v>0</v>
      </c>
      <c r="I52" s="19">
        <f t="shared" si="6"/>
        <v>0</v>
      </c>
      <c r="J52" s="20">
        <f t="shared" si="0"/>
        <v>0</v>
      </c>
    </row>
    <row r="53" spans="1:10" ht="39" customHeight="1" x14ac:dyDescent="0.2">
      <c r="A53" s="16" t="s">
        <v>159</v>
      </c>
      <c r="B53" s="17" t="s">
        <v>160</v>
      </c>
      <c r="C53" s="16" t="s">
        <v>12</v>
      </c>
      <c r="D53" s="16" t="s">
        <v>161</v>
      </c>
      <c r="E53" s="18" t="s">
        <v>131</v>
      </c>
      <c r="F53" s="37">
        <v>326.7</v>
      </c>
      <c r="G53" s="19">
        <v>0</v>
      </c>
      <c r="H53" s="19">
        <f t="shared" si="5"/>
        <v>0</v>
      </c>
      <c r="I53" s="19">
        <f t="shared" si="6"/>
        <v>0</v>
      </c>
      <c r="J53" s="20">
        <f t="shared" si="0"/>
        <v>0</v>
      </c>
    </row>
    <row r="54" spans="1:10" ht="26.1" customHeight="1" x14ac:dyDescent="0.2">
      <c r="A54" s="16" t="s">
        <v>162</v>
      </c>
      <c r="B54" s="17" t="s">
        <v>163</v>
      </c>
      <c r="C54" s="16" t="s">
        <v>12</v>
      </c>
      <c r="D54" s="16" t="s">
        <v>164</v>
      </c>
      <c r="E54" s="18" t="s">
        <v>14</v>
      </c>
      <c r="F54" s="37">
        <v>20</v>
      </c>
      <c r="G54" s="19">
        <v>0</v>
      </c>
      <c r="H54" s="19">
        <f t="shared" si="5"/>
        <v>0</v>
      </c>
      <c r="I54" s="19">
        <f t="shared" si="6"/>
        <v>0</v>
      </c>
      <c r="J54" s="20">
        <f t="shared" si="0"/>
        <v>0</v>
      </c>
    </row>
    <row r="55" spans="1:10" ht="24" customHeight="1" x14ac:dyDescent="0.2">
      <c r="A55" s="7" t="s">
        <v>165</v>
      </c>
      <c r="B55" s="7"/>
      <c r="C55" s="7"/>
      <c r="D55" s="7" t="s">
        <v>166</v>
      </c>
      <c r="E55" s="7"/>
      <c r="F55" s="8"/>
      <c r="G55" s="7"/>
      <c r="H55" s="7"/>
      <c r="I55" s="9">
        <v>0</v>
      </c>
      <c r="J55" s="10">
        <f t="shared" si="0"/>
        <v>0</v>
      </c>
    </row>
    <row r="56" spans="1:10" ht="51.95" customHeight="1" x14ac:dyDescent="0.2">
      <c r="A56" s="16" t="s">
        <v>167</v>
      </c>
      <c r="B56" s="17" t="s">
        <v>168</v>
      </c>
      <c r="C56" s="16" t="s">
        <v>22</v>
      </c>
      <c r="D56" s="16" t="s">
        <v>169</v>
      </c>
      <c r="E56" s="18" t="s">
        <v>19</v>
      </c>
      <c r="F56" s="17">
        <v>492.83</v>
      </c>
      <c r="G56" s="19">
        <v>0</v>
      </c>
      <c r="H56" s="19">
        <f t="shared" ref="H56:H61" si="7">TRUNC(G56 * (1 + 24.86 / 100), 2)</f>
        <v>0</v>
      </c>
      <c r="I56" s="19">
        <f t="shared" ref="I56:I61" si="8">TRUNC(F56 * H56, 2)</f>
        <v>0</v>
      </c>
      <c r="J56" s="20">
        <f t="shared" si="0"/>
        <v>0</v>
      </c>
    </row>
    <row r="57" spans="1:10" ht="65.099999999999994" customHeight="1" x14ac:dyDescent="0.2">
      <c r="A57" s="16" t="s">
        <v>170</v>
      </c>
      <c r="B57" s="17" t="s">
        <v>171</v>
      </c>
      <c r="C57" s="16" t="s">
        <v>12</v>
      </c>
      <c r="D57" s="16" t="s">
        <v>172</v>
      </c>
      <c r="E57" s="18" t="s">
        <v>19</v>
      </c>
      <c r="F57" s="17">
        <v>492.83</v>
      </c>
      <c r="G57" s="19">
        <v>0</v>
      </c>
      <c r="H57" s="19">
        <f t="shared" si="7"/>
        <v>0</v>
      </c>
      <c r="I57" s="19">
        <f t="shared" si="8"/>
        <v>0</v>
      </c>
      <c r="J57" s="20">
        <f t="shared" si="0"/>
        <v>0</v>
      </c>
    </row>
    <row r="58" spans="1:10" ht="65.099999999999994" customHeight="1" x14ac:dyDescent="0.2">
      <c r="A58" s="16" t="s">
        <v>173</v>
      </c>
      <c r="B58" s="17" t="s">
        <v>174</v>
      </c>
      <c r="C58" s="16" t="s">
        <v>12</v>
      </c>
      <c r="D58" s="16" t="s">
        <v>175</v>
      </c>
      <c r="E58" s="18" t="s">
        <v>131</v>
      </c>
      <c r="F58" s="37">
        <v>77.5</v>
      </c>
      <c r="G58" s="19">
        <v>0</v>
      </c>
      <c r="H58" s="19">
        <f t="shared" si="7"/>
        <v>0</v>
      </c>
      <c r="I58" s="19">
        <f t="shared" si="8"/>
        <v>0</v>
      </c>
      <c r="J58" s="20">
        <f t="shared" si="0"/>
        <v>0</v>
      </c>
    </row>
    <row r="59" spans="1:10" ht="65.099999999999994" customHeight="1" x14ac:dyDescent="0.2">
      <c r="A59" s="16" t="s">
        <v>176</v>
      </c>
      <c r="B59" s="17" t="s">
        <v>177</v>
      </c>
      <c r="C59" s="16" t="s">
        <v>12</v>
      </c>
      <c r="D59" s="16" t="s">
        <v>178</v>
      </c>
      <c r="E59" s="18" t="s">
        <v>131</v>
      </c>
      <c r="F59" s="37">
        <v>80</v>
      </c>
      <c r="G59" s="19">
        <v>0</v>
      </c>
      <c r="H59" s="19">
        <f t="shared" si="7"/>
        <v>0</v>
      </c>
      <c r="I59" s="19">
        <f t="shared" si="8"/>
        <v>0</v>
      </c>
      <c r="J59" s="20">
        <f t="shared" si="0"/>
        <v>0</v>
      </c>
    </row>
    <row r="60" spans="1:10" ht="26.1" customHeight="1" x14ac:dyDescent="0.2">
      <c r="A60" s="16" t="s">
        <v>179</v>
      </c>
      <c r="B60" s="17" t="s">
        <v>180</v>
      </c>
      <c r="C60" s="16" t="s">
        <v>12</v>
      </c>
      <c r="D60" s="16" t="s">
        <v>181</v>
      </c>
      <c r="E60" s="18" t="s">
        <v>182</v>
      </c>
      <c r="F60" s="37">
        <v>170</v>
      </c>
      <c r="G60" s="19">
        <v>0</v>
      </c>
      <c r="H60" s="19">
        <f t="shared" si="7"/>
        <v>0</v>
      </c>
      <c r="I60" s="19">
        <f t="shared" si="8"/>
        <v>0</v>
      </c>
      <c r="J60" s="20">
        <f t="shared" si="0"/>
        <v>0</v>
      </c>
    </row>
    <row r="61" spans="1:10" ht="26.1" customHeight="1" x14ac:dyDescent="0.2">
      <c r="A61" s="16" t="s">
        <v>183</v>
      </c>
      <c r="B61" s="17" t="s">
        <v>184</v>
      </c>
      <c r="C61" s="16" t="s">
        <v>12</v>
      </c>
      <c r="D61" s="16" t="s">
        <v>185</v>
      </c>
      <c r="E61" s="18" t="s">
        <v>186</v>
      </c>
      <c r="F61" s="37">
        <v>38</v>
      </c>
      <c r="G61" s="19">
        <v>0</v>
      </c>
      <c r="H61" s="19">
        <f t="shared" si="7"/>
        <v>0</v>
      </c>
      <c r="I61" s="19">
        <f t="shared" si="8"/>
        <v>0</v>
      </c>
      <c r="J61" s="20">
        <f t="shared" si="0"/>
        <v>0</v>
      </c>
    </row>
    <row r="62" spans="1:10" ht="24" customHeight="1" x14ac:dyDescent="0.2">
      <c r="A62" s="7" t="s">
        <v>187</v>
      </c>
      <c r="B62" s="7"/>
      <c r="C62" s="7"/>
      <c r="D62" s="7" t="s">
        <v>188</v>
      </c>
      <c r="E62" s="7"/>
      <c r="F62" s="8"/>
      <c r="G62" s="7"/>
      <c r="H62" s="7"/>
      <c r="I62" s="9">
        <v>0</v>
      </c>
      <c r="J62" s="10">
        <f t="shared" si="0"/>
        <v>0</v>
      </c>
    </row>
    <row r="63" spans="1:10" ht="24" customHeight="1" x14ac:dyDescent="0.2">
      <c r="A63" s="7" t="s">
        <v>189</v>
      </c>
      <c r="B63" s="7"/>
      <c r="C63" s="7"/>
      <c r="D63" s="7" t="s">
        <v>108</v>
      </c>
      <c r="E63" s="7"/>
      <c r="F63" s="8"/>
      <c r="G63" s="7"/>
      <c r="H63" s="7"/>
      <c r="I63" s="9">
        <v>0</v>
      </c>
      <c r="J63" s="10">
        <f t="shared" si="0"/>
        <v>0</v>
      </c>
    </row>
    <row r="64" spans="1:10" ht="26.1" customHeight="1" x14ac:dyDescent="0.2">
      <c r="A64" s="16" t="s">
        <v>190</v>
      </c>
      <c r="B64" s="17" t="s">
        <v>110</v>
      </c>
      <c r="C64" s="16" t="s">
        <v>22</v>
      </c>
      <c r="D64" s="16" t="s">
        <v>191</v>
      </c>
      <c r="E64" s="18" t="s">
        <v>19</v>
      </c>
      <c r="F64" s="37">
        <v>496.9</v>
      </c>
      <c r="G64" s="19">
        <v>0</v>
      </c>
      <c r="H64" s="19">
        <f>TRUNC(G64 * (1 + 24.86 / 100), 2)</f>
        <v>0</v>
      </c>
      <c r="I64" s="19">
        <f>TRUNC(F64 * H64, 2)</f>
        <v>0</v>
      </c>
      <c r="J64" s="20">
        <f t="shared" si="0"/>
        <v>0</v>
      </c>
    </row>
    <row r="65" spans="1:10" ht="26.1" customHeight="1" x14ac:dyDescent="0.2">
      <c r="A65" s="16" t="s">
        <v>192</v>
      </c>
      <c r="B65" s="17" t="s">
        <v>193</v>
      </c>
      <c r="C65" s="16" t="s">
        <v>194</v>
      </c>
      <c r="D65" s="16" t="s">
        <v>195</v>
      </c>
      <c r="E65" s="18" t="s">
        <v>19</v>
      </c>
      <c r="F65" s="37">
        <v>467.5</v>
      </c>
      <c r="G65" s="19">
        <v>0</v>
      </c>
      <c r="H65" s="19">
        <f>TRUNC(G65 * (1 + 24.86 / 100), 2)</f>
        <v>0</v>
      </c>
      <c r="I65" s="19">
        <f>TRUNC(F65 * H65, 2)</f>
        <v>0</v>
      </c>
      <c r="J65" s="20">
        <f t="shared" si="0"/>
        <v>0</v>
      </c>
    </row>
    <row r="66" spans="1:10" ht="24" customHeight="1" x14ac:dyDescent="0.2">
      <c r="A66" s="16" t="s">
        <v>196</v>
      </c>
      <c r="B66" s="17" t="s">
        <v>117</v>
      </c>
      <c r="C66" s="16" t="s">
        <v>118</v>
      </c>
      <c r="D66" s="16" t="s">
        <v>119</v>
      </c>
      <c r="E66" s="18" t="s">
        <v>19</v>
      </c>
      <c r="F66" s="37">
        <v>467.5</v>
      </c>
      <c r="G66" s="19">
        <v>0</v>
      </c>
      <c r="H66" s="19">
        <f>TRUNC(G66 * (1 + 24.86 / 100), 2)</f>
        <v>0</v>
      </c>
      <c r="I66" s="19">
        <f>TRUNC(F66 * H66, 2)</f>
        <v>0</v>
      </c>
      <c r="J66" s="20">
        <f t="shared" si="0"/>
        <v>0</v>
      </c>
    </row>
    <row r="67" spans="1:10" ht="26.1" customHeight="1" x14ac:dyDescent="0.2">
      <c r="A67" s="16" t="s">
        <v>197</v>
      </c>
      <c r="B67" s="17" t="s">
        <v>193</v>
      </c>
      <c r="C67" s="16" t="s">
        <v>194</v>
      </c>
      <c r="D67" s="16" t="s">
        <v>198</v>
      </c>
      <c r="E67" s="18" t="s">
        <v>19</v>
      </c>
      <c r="F67" s="37">
        <v>467.5</v>
      </c>
      <c r="G67" s="19">
        <v>0</v>
      </c>
      <c r="H67" s="19">
        <f>TRUNC(G67 * (1 + 24.86 / 100), 2)</f>
        <v>0</v>
      </c>
      <c r="I67" s="19">
        <f>TRUNC(F67 * H67, 2)</f>
        <v>0</v>
      </c>
      <c r="J67" s="20">
        <f t="shared" si="0"/>
        <v>0</v>
      </c>
    </row>
    <row r="68" spans="1:10" ht="24" customHeight="1" x14ac:dyDescent="0.2">
      <c r="A68" s="7" t="s">
        <v>199</v>
      </c>
      <c r="B68" s="7"/>
      <c r="C68" s="7"/>
      <c r="D68" s="7" t="s">
        <v>200</v>
      </c>
      <c r="E68" s="7"/>
      <c r="F68" s="8"/>
      <c r="G68" s="7"/>
      <c r="H68" s="7"/>
      <c r="I68" s="9">
        <v>0</v>
      </c>
      <c r="J68" s="10">
        <f t="shared" si="0"/>
        <v>0</v>
      </c>
    </row>
    <row r="69" spans="1:10" ht="26.1" customHeight="1" x14ac:dyDescent="0.2">
      <c r="A69" s="16" t="s">
        <v>201</v>
      </c>
      <c r="B69" s="17" t="s">
        <v>121</v>
      </c>
      <c r="C69" s="16" t="s">
        <v>22</v>
      </c>
      <c r="D69" s="16" t="s">
        <v>122</v>
      </c>
      <c r="E69" s="18" t="s">
        <v>19</v>
      </c>
      <c r="F69" s="37">
        <v>467.5</v>
      </c>
      <c r="G69" s="19">
        <v>0</v>
      </c>
      <c r="H69" s="19">
        <f>TRUNC(G69 * (1 + 24.86 / 100), 2)</f>
        <v>0</v>
      </c>
      <c r="I69" s="19">
        <f>TRUNC(F69 * H69, 2)</f>
        <v>0</v>
      </c>
      <c r="J69" s="20">
        <f t="shared" ref="J69:J132" si="9">I69 / 4330579.95</f>
        <v>0</v>
      </c>
    </row>
    <row r="70" spans="1:10" ht="24" customHeight="1" x14ac:dyDescent="0.2">
      <c r="A70" s="7" t="s">
        <v>202</v>
      </c>
      <c r="B70" s="7"/>
      <c r="C70" s="7"/>
      <c r="D70" s="7" t="s">
        <v>124</v>
      </c>
      <c r="E70" s="7"/>
      <c r="F70" s="8"/>
      <c r="G70" s="7"/>
      <c r="H70" s="7"/>
      <c r="I70" s="9">
        <v>0</v>
      </c>
      <c r="J70" s="10">
        <f t="shared" si="9"/>
        <v>0</v>
      </c>
    </row>
    <row r="71" spans="1:10" ht="26.1" customHeight="1" x14ac:dyDescent="0.2">
      <c r="A71" s="16" t="s">
        <v>203</v>
      </c>
      <c r="B71" s="17" t="s">
        <v>126</v>
      </c>
      <c r="C71" s="16" t="s">
        <v>17</v>
      </c>
      <c r="D71" s="16" t="s">
        <v>204</v>
      </c>
      <c r="E71" s="18" t="s">
        <v>19</v>
      </c>
      <c r="F71" s="37">
        <v>467.5</v>
      </c>
      <c r="G71" s="19">
        <v>0</v>
      </c>
      <c r="H71" s="19">
        <f t="shared" ref="H71:H78" si="10">TRUNC(G71 * (1 + 24.86 / 100), 2)</f>
        <v>0</v>
      </c>
      <c r="I71" s="19">
        <f t="shared" ref="I71:I78" si="11">TRUNC(F71 * H71, 2)</f>
        <v>0</v>
      </c>
      <c r="J71" s="20">
        <f t="shared" si="9"/>
        <v>0</v>
      </c>
    </row>
    <row r="72" spans="1:10" ht="26.1" customHeight="1" x14ac:dyDescent="0.2">
      <c r="A72" s="16" t="s">
        <v>205</v>
      </c>
      <c r="B72" s="17" t="s">
        <v>136</v>
      </c>
      <c r="C72" s="16" t="s">
        <v>12</v>
      </c>
      <c r="D72" s="16" t="s">
        <v>137</v>
      </c>
      <c r="E72" s="18" t="s">
        <v>70</v>
      </c>
      <c r="F72" s="37">
        <v>467.5</v>
      </c>
      <c r="G72" s="19">
        <v>0</v>
      </c>
      <c r="H72" s="19">
        <f t="shared" si="10"/>
        <v>0</v>
      </c>
      <c r="I72" s="19">
        <f t="shared" si="11"/>
        <v>0</v>
      </c>
      <c r="J72" s="20">
        <f t="shared" si="9"/>
        <v>0</v>
      </c>
    </row>
    <row r="73" spans="1:10" ht="39" customHeight="1" x14ac:dyDescent="0.2">
      <c r="A73" s="16" t="s">
        <v>206</v>
      </c>
      <c r="B73" s="17" t="s">
        <v>139</v>
      </c>
      <c r="C73" s="16" t="s">
        <v>22</v>
      </c>
      <c r="D73" s="16" t="s">
        <v>140</v>
      </c>
      <c r="E73" s="18" t="s">
        <v>19</v>
      </c>
      <c r="F73" s="37">
        <v>467.5</v>
      </c>
      <c r="G73" s="19">
        <v>0</v>
      </c>
      <c r="H73" s="19">
        <f t="shared" si="10"/>
        <v>0</v>
      </c>
      <c r="I73" s="19">
        <f t="shared" si="11"/>
        <v>0</v>
      </c>
      <c r="J73" s="20">
        <f t="shared" si="9"/>
        <v>0</v>
      </c>
    </row>
    <row r="74" spans="1:10" ht="24" customHeight="1" x14ac:dyDescent="0.2">
      <c r="A74" s="16" t="s">
        <v>207</v>
      </c>
      <c r="B74" s="17" t="s">
        <v>142</v>
      </c>
      <c r="C74" s="16" t="s">
        <v>12</v>
      </c>
      <c r="D74" s="16" t="s">
        <v>143</v>
      </c>
      <c r="E74" s="18" t="s">
        <v>70</v>
      </c>
      <c r="F74" s="37">
        <v>467.5</v>
      </c>
      <c r="G74" s="19">
        <v>0</v>
      </c>
      <c r="H74" s="19">
        <f t="shared" si="10"/>
        <v>0</v>
      </c>
      <c r="I74" s="19">
        <f t="shared" si="11"/>
        <v>0</v>
      </c>
      <c r="J74" s="20">
        <f t="shared" si="9"/>
        <v>0</v>
      </c>
    </row>
    <row r="75" spans="1:10" ht="24" customHeight="1" x14ac:dyDescent="0.2">
      <c r="A75" s="16" t="s">
        <v>208</v>
      </c>
      <c r="B75" s="17" t="s">
        <v>154</v>
      </c>
      <c r="C75" s="16" t="s">
        <v>12</v>
      </c>
      <c r="D75" s="16" t="s">
        <v>155</v>
      </c>
      <c r="E75" s="18" t="s">
        <v>70</v>
      </c>
      <c r="F75" s="37">
        <v>123.75</v>
      </c>
      <c r="G75" s="19">
        <v>0</v>
      </c>
      <c r="H75" s="19">
        <f t="shared" si="10"/>
        <v>0</v>
      </c>
      <c r="I75" s="19">
        <f t="shared" si="11"/>
        <v>0</v>
      </c>
      <c r="J75" s="20">
        <f t="shared" si="9"/>
        <v>0</v>
      </c>
    </row>
    <row r="76" spans="1:10" ht="26.1" customHeight="1" x14ac:dyDescent="0.2">
      <c r="A76" s="16" t="s">
        <v>209</v>
      </c>
      <c r="B76" s="17" t="s">
        <v>148</v>
      </c>
      <c r="C76" s="16" t="s">
        <v>114</v>
      </c>
      <c r="D76" s="16" t="s">
        <v>149</v>
      </c>
      <c r="E76" s="18" t="s">
        <v>19</v>
      </c>
      <c r="F76" s="37">
        <v>467.5</v>
      </c>
      <c r="G76" s="19">
        <v>0</v>
      </c>
      <c r="H76" s="19">
        <f t="shared" si="10"/>
        <v>0</v>
      </c>
      <c r="I76" s="19">
        <f t="shared" si="11"/>
        <v>0</v>
      </c>
      <c r="J76" s="20">
        <f t="shared" si="9"/>
        <v>0</v>
      </c>
    </row>
    <row r="77" spans="1:10" ht="39" customHeight="1" x14ac:dyDescent="0.2">
      <c r="A77" s="16" t="s">
        <v>210</v>
      </c>
      <c r="B77" s="17" t="s">
        <v>157</v>
      </c>
      <c r="C77" s="16" t="s">
        <v>22</v>
      </c>
      <c r="D77" s="16" t="s">
        <v>158</v>
      </c>
      <c r="E77" s="18" t="s">
        <v>19</v>
      </c>
      <c r="F77" s="37">
        <v>467.5</v>
      </c>
      <c r="G77" s="19">
        <v>0</v>
      </c>
      <c r="H77" s="19">
        <f t="shared" si="10"/>
        <v>0</v>
      </c>
      <c r="I77" s="19">
        <f t="shared" si="11"/>
        <v>0</v>
      </c>
      <c r="J77" s="20">
        <f t="shared" si="9"/>
        <v>0</v>
      </c>
    </row>
    <row r="78" spans="1:10" ht="51.95" customHeight="1" x14ac:dyDescent="0.2">
      <c r="A78" s="16" t="s">
        <v>211</v>
      </c>
      <c r="B78" s="17" t="s">
        <v>168</v>
      </c>
      <c r="C78" s="16" t="s">
        <v>22</v>
      </c>
      <c r="D78" s="16" t="s">
        <v>212</v>
      </c>
      <c r="E78" s="18" t="s">
        <v>19</v>
      </c>
      <c r="F78" s="37">
        <v>496.5</v>
      </c>
      <c r="G78" s="19">
        <v>0</v>
      </c>
      <c r="H78" s="19">
        <f t="shared" si="10"/>
        <v>0</v>
      </c>
      <c r="I78" s="19">
        <f t="shared" si="11"/>
        <v>0</v>
      </c>
      <c r="J78" s="20">
        <f t="shared" si="9"/>
        <v>0</v>
      </c>
    </row>
    <row r="79" spans="1:10" ht="24" customHeight="1" x14ac:dyDescent="0.2">
      <c r="A79" s="7" t="s">
        <v>213</v>
      </c>
      <c r="B79" s="7"/>
      <c r="C79" s="7"/>
      <c r="D79" s="7" t="s">
        <v>214</v>
      </c>
      <c r="E79" s="7"/>
      <c r="F79" s="8"/>
      <c r="G79" s="7"/>
      <c r="H79" s="7"/>
      <c r="I79" s="9">
        <v>0</v>
      </c>
      <c r="J79" s="10">
        <f t="shared" si="9"/>
        <v>0</v>
      </c>
    </row>
    <row r="80" spans="1:10" ht="65.099999999999994" customHeight="1" x14ac:dyDescent="0.2">
      <c r="A80" s="16" t="s">
        <v>215</v>
      </c>
      <c r="B80" s="17" t="s">
        <v>216</v>
      </c>
      <c r="C80" s="16" t="s">
        <v>12</v>
      </c>
      <c r="D80" s="16" t="s">
        <v>217</v>
      </c>
      <c r="E80" s="18" t="s">
        <v>70</v>
      </c>
      <c r="F80" s="37">
        <v>435.5</v>
      </c>
      <c r="G80" s="19">
        <v>0</v>
      </c>
      <c r="H80" s="19">
        <f>TRUNC(G80 * (1 + 24.86 / 100), 2)</f>
        <v>0</v>
      </c>
      <c r="I80" s="19">
        <f>TRUNC(F80 * H80, 2)</f>
        <v>0</v>
      </c>
      <c r="J80" s="20">
        <f t="shared" si="9"/>
        <v>0</v>
      </c>
    </row>
    <row r="81" spans="1:10" ht="65.099999999999994" customHeight="1" x14ac:dyDescent="0.2">
      <c r="A81" s="16" t="s">
        <v>218</v>
      </c>
      <c r="B81" s="17" t="s">
        <v>219</v>
      </c>
      <c r="C81" s="16" t="s">
        <v>12</v>
      </c>
      <c r="D81" s="16" t="s">
        <v>220</v>
      </c>
      <c r="E81" s="18" t="s">
        <v>70</v>
      </c>
      <c r="F81" s="37">
        <v>32</v>
      </c>
      <c r="G81" s="19">
        <v>0</v>
      </c>
      <c r="H81" s="19">
        <f>TRUNC(G81 * (1 + 24.86 / 100), 2)</f>
        <v>0</v>
      </c>
      <c r="I81" s="19">
        <f>TRUNC(F81 * H81, 2)</f>
        <v>0</v>
      </c>
      <c r="J81" s="20">
        <f t="shared" si="9"/>
        <v>0</v>
      </c>
    </row>
    <row r="82" spans="1:10" ht="26.1" customHeight="1" x14ac:dyDescent="0.2">
      <c r="A82" s="16" t="s">
        <v>221</v>
      </c>
      <c r="B82" s="17" t="s">
        <v>145</v>
      </c>
      <c r="C82" s="16" t="s">
        <v>22</v>
      </c>
      <c r="D82" s="16" t="s">
        <v>222</v>
      </c>
      <c r="E82" s="18" t="s">
        <v>131</v>
      </c>
      <c r="F82" s="37">
        <v>76.8</v>
      </c>
      <c r="G82" s="19">
        <v>0</v>
      </c>
      <c r="H82" s="19">
        <f>TRUNC(G82 * (1 + 24.86 / 100), 2)</f>
        <v>0</v>
      </c>
      <c r="I82" s="19">
        <f>TRUNC(F82 * H82, 2)</f>
        <v>0</v>
      </c>
      <c r="J82" s="20">
        <f t="shared" si="9"/>
        <v>0</v>
      </c>
    </row>
    <row r="83" spans="1:10" ht="24" customHeight="1" x14ac:dyDescent="0.2">
      <c r="A83" s="7" t="s">
        <v>223</v>
      </c>
      <c r="B83" s="7"/>
      <c r="C83" s="7"/>
      <c r="D83" s="7" t="s">
        <v>224</v>
      </c>
      <c r="E83" s="7"/>
      <c r="F83" s="8"/>
      <c r="G83" s="7"/>
      <c r="H83" s="7"/>
      <c r="I83" s="9">
        <v>0</v>
      </c>
      <c r="J83" s="10">
        <f t="shared" si="9"/>
        <v>0</v>
      </c>
    </row>
    <row r="84" spans="1:10" ht="24" customHeight="1" x14ac:dyDescent="0.2">
      <c r="A84" s="7" t="s">
        <v>225</v>
      </c>
      <c r="B84" s="7"/>
      <c r="C84" s="7"/>
      <c r="D84" s="7" t="s">
        <v>108</v>
      </c>
      <c r="E84" s="7"/>
      <c r="F84" s="8"/>
      <c r="G84" s="7"/>
      <c r="H84" s="7"/>
      <c r="I84" s="9">
        <v>0</v>
      </c>
      <c r="J84" s="10">
        <f t="shared" si="9"/>
        <v>0</v>
      </c>
    </row>
    <row r="85" spans="1:10" ht="39" customHeight="1" x14ac:dyDescent="0.2">
      <c r="A85" s="16" t="s">
        <v>226</v>
      </c>
      <c r="B85" s="17" t="s">
        <v>227</v>
      </c>
      <c r="C85" s="16" t="s">
        <v>22</v>
      </c>
      <c r="D85" s="16" t="s">
        <v>228</v>
      </c>
      <c r="E85" s="18" t="s">
        <v>229</v>
      </c>
      <c r="F85" s="17">
        <v>61.51</v>
      </c>
      <c r="G85" s="19">
        <v>0</v>
      </c>
      <c r="H85" s="19">
        <f>TRUNC(G85 * (1 + 24.86 / 100), 2)</f>
        <v>0</v>
      </c>
      <c r="I85" s="19">
        <f>TRUNC(F85 * H85, 2)</f>
        <v>0</v>
      </c>
      <c r="J85" s="20">
        <f t="shared" si="9"/>
        <v>0</v>
      </c>
    </row>
    <row r="86" spans="1:10" ht="26.1" customHeight="1" x14ac:dyDescent="0.2">
      <c r="A86" s="16" t="s">
        <v>230</v>
      </c>
      <c r="B86" s="17" t="s">
        <v>121</v>
      </c>
      <c r="C86" s="16" t="s">
        <v>22</v>
      </c>
      <c r="D86" s="16" t="s">
        <v>122</v>
      </c>
      <c r="E86" s="18" t="s">
        <v>19</v>
      </c>
      <c r="F86" s="17">
        <v>615.16</v>
      </c>
      <c r="G86" s="19">
        <v>0</v>
      </c>
      <c r="H86" s="19">
        <f>TRUNC(G86 * (1 + 24.86 / 100), 2)</f>
        <v>0</v>
      </c>
      <c r="I86" s="19">
        <f>TRUNC(F86 * H86, 2)</f>
        <v>0</v>
      </c>
      <c r="J86" s="20">
        <f t="shared" si="9"/>
        <v>0</v>
      </c>
    </row>
    <row r="87" spans="1:10" ht="24" customHeight="1" x14ac:dyDescent="0.2">
      <c r="A87" s="16" t="s">
        <v>231</v>
      </c>
      <c r="B87" s="17" t="s">
        <v>232</v>
      </c>
      <c r="C87" s="16" t="s">
        <v>233</v>
      </c>
      <c r="D87" s="16" t="s">
        <v>234</v>
      </c>
      <c r="E87" s="18" t="s">
        <v>19</v>
      </c>
      <c r="F87" s="17">
        <v>615.16</v>
      </c>
      <c r="G87" s="19">
        <v>0</v>
      </c>
      <c r="H87" s="19">
        <f>TRUNC(G87 * (1 + 24.86 / 100), 2)</f>
        <v>0</v>
      </c>
      <c r="I87" s="19">
        <f>TRUNC(F87 * H87, 2)</f>
        <v>0</v>
      </c>
      <c r="J87" s="20">
        <f t="shared" si="9"/>
        <v>0</v>
      </c>
    </row>
    <row r="88" spans="1:10" ht="24" customHeight="1" x14ac:dyDescent="0.2">
      <c r="A88" s="7" t="s">
        <v>235</v>
      </c>
      <c r="B88" s="7"/>
      <c r="C88" s="7"/>
      <c r="D88" s="7" t="s">
        <v>236</v>
      </c>
      <c r="E88" s="7"/>
      <c r="F88" s="8"/>
      <c r="G88" s="7"/>
      <c r="H88" s="7"/>
      <c r="I88" s="9">
        <v>0</v>
      </c>
      <c r="J88" s="10">
        <f t="shared" si="9"/>
        <v>0</v>
      </c>
    </row>
    <row r="89" spans="1:10" ht="24" customHeight="1" x14ac:dyDescent="0.2">
      <c r="A89" s="16" t="s">
        <v>237</v>
      </c>
      <c r="B89" s="17" t="s">
        <v>238</v>
      </c>
      <c r="C89" s="16" t="s">
        <v>12</v>
      </c>
      <c r="D89" s="16" t="s">
        <v>239</v>
      </c>
      <c r="E89" s="18" t="s">
        <v>131</v>
      </c>
      <c r="F89" s="17">
        <v>7381.92</v>
      </c>
      <c r="G89" s="19">
        <v>0</v>
      </c>
      <c r="H89" s="19">
        <f t="shared" ref="H89:H102" si="12">TRUNC(G89 * (1 + 24.86 / 100), 2)</f>
        <v>0</v>
      </c>
      <c r="I89" s="19">
        <f t="shared" ref="I89:I102" si="13">TRUNC(F89 * H89, 2)</f>
        <v>0</v>
      </c>
      <c r="J89" s="20">
        <f t="shared" si="9"/>
        <v>0</v>
      </c>
    </row>
    <row r="90" spans="1:10" ht="24" customHeight="1" x14ac:dyDescent="0.2">
      <c r="A90" s="16" t="s">
        <v>240</v>
      </c>
      <c r="B90" s="17" t="s">
        <v>241</v>
      </c>
      <c r="C90" s="16" t="s">
        <v>242</v>
      </c>
      <c r="D90" s="16" t="s">
        <v>243</v>
      </c>
      <c r="E90" s="18" t="s">
        <v>19</v>
      </c>
      <c r="F90" s="17">
        <v>784.31</v>
      </c>
      <c r="G90" s="19">
        <v>0</v>
      </c>
      <c r="H90" s="19">
        <f t="shared" si="12"/>
        <v>0</v>
      </c>
      <c r="I90" s="19">
        <f t="shared" si="13"/>
        <v>0</v>
      </c>
      <c r="J90" s="20">
        <f t="shared" si="9"/>
        <v>0</v>
      </c>
    </row>
    <row r="91" spans="1:10" ht="24" customHeight="1" x14ac:dyDescent="0.2">
      <c r="A91" s="16" t="s">
        <v>244</v>
      </c>
      <c r="B91" s="17" t="s">
        <v>245</v>
      </c>
      <c r="C91" s="16" t="s">
        <v>194</v>
      </c>
      <c r="D91" s="16" t="s">
        <v>246</v>
      </c>
      <c r="E91" s="18" t="s">
        <v>19</v>
      </c>
      <c r="F91" s="17">
        <v>784.31</v>
      </c>
      <c r="G91" s="19">
        <v>0</v>
      </c>
      <c r="H91" s="19">
        <f t="shared" si="12"/>
        <v>0</v>
      </c>
      <c r="I91" s="19">
        <f t="shared" si="13"/>
        <v>0</v>
      </c>
      <c r="J91" s="20">
        <f t="shared" si="9"/>
        <v>0</v>
      </c>
    </row>
    <row r="92" spans="1:10" ht="39" customHeight="1" x14ac:dyDescent="0.2">
      <c r="A92" s="16" t="s">
        <v>247</v>
      </c>
      <c r="B92" s="17" t="s">
        <v>248</v>
      </c>
      <c r="C92" s="16" t="s">
        <v>22</v>
      </c>
      <c r="D92" s="16" t="s">
        <v>249</v>
      </c>
      <c r="E92" s="18" t="s">
        <v>182</v>
      </c>
      <c r="F92" s="17">
        <v>184.23</v>
      </c>
      <c r="G92" s="19">
        <v>0</v>
      </c>
      <c r="H92" s="19">
        <f t="shared" si="12"/>
        <v>0</v>
      </c>
      <c r="I92" s="19">
        <f t="shared" si="13"/>
        <v>0</v>
      </c>
      <c r="J92" s="20">
        <f t="shared" si="9"/>
        <v>0</v>
      </c>
    </row>
    <row r="93" spans="1:10" ht="39" customHeight="1" x14ac:dyDescent="0.2">
      <c r="A93" s="16" t="s">
        <v>250</v>
      </c>
      <c r="B93" s="17" t="s">
        <v>251</v>
      </c>
      <c r="C93" s="16" t="s">
        <v>22</v>
      </c>
      <c r="D93" s="16" t="s">
        <v>252</v>
      </c>
      <c r="E93" s="18" t="s">
        <v>182</v>
      </c>
      <c r="F93" s="17">
        <v>535.11</v>
      </c>
      <c r="G93" s="19">
        <v>0</v>
      </c>
      <c r="H93" s="19">
        <f t="shared" si="12"/>
        <v>0</v>
      </c>
      <c r="I93" s="19">
        <f t="shared" si="13"/>
        <v>0</v>
      </c>
      <c r="J93" s="20">
        <f t="shared" si="9"/>
        <v>0</v>
      </c>
    </row>
    <row r="94" spans="1:10" ht="26.1" customHeight="1" x14ac:dyDescent="0.2">
      <c r="A94" s="16" t="s">
        <v>253</v>
      </c>
      <c r="B94" s="17" t="s">
        <v>254</v>
      </c>
      <c r="C94" s="16" t="s">
        <v>12</v>
      </c>
      <c r="D94" s="16" t="s">
        <v>255</v>
      </c>
      <c r="E94" s="18" t="s">
        <v>182</v>
      </c>
      <c r="F94" s="17">
        <v>184.23</v>
      </c>
      <c r="G94" s="19">
        <v>0</v>
      </c>
      <c r="H94" s="19">
        <f t="shared" si="12"/>
        <v>0</v>
      </c>
      <c r="I94" s="19">
        <f t="shared" si="13"/>
        <v>0</v>
      </c>
      <c r="J94" s="20">
        <f t="shared" si="9"/>
        <v>0</v>
      </c>
    </row>
    <row r="95" spans="1:10" ht="26.1" customHeight="1" x14ac:dyDescent="0.2">
      <c r="A95" s="16" t="s">
        <v>256</v>
      </c>
      <c r="B95" s="17" t="s">
        <v>254</v>
      </c>
      <c r="C95" s="16" t="s">
        <v>12</v>
      </c>
      <c r="D95" s="16" t="s">
        <v>257</v>
      </c>
      <c r="E95" s="18" t="s">
        <v>182</v>
      </c>
      <c r="F95" s="17">
        <v>535.11</v>
      </c>
      <c r="G95" s="19">
        <v>0</v>
      </c>
      <c r="H95" s="19">
        <f t="shared" si="12"/>
        <v>0</v>
      </c>
      <c r="I95" s="19">
        <f t="shared" si="13"/>
        <v>0</v>
      </c>
      <c r="J95" s="20">
        <f t="shared" si="9"/>
        <v>0</v>
      </c>
    </row>
    <row r="96" spans="1:10" ht="24" customHeight="1" x14ac:dyDescent="0.2">
      <c r="A96" s="16" t="s">
        <v>258</v>
      </c>
      <c r="B96" s="17" t="s">
        <v>259</v>
      </c>
      <c r="C96" s="16" t="s">
        <v>12</v>
      </c>
      <c r="D96" s="16" t="s">
        <v>260</v>
      </c>
      <c r="E96" s="18" t="s">
        <v>14</v>
      </c>
      <c r="F96" s="37">
        <v>1428</v>
      </c>
      <c r="G96" s="19">
        <v>0</v>
      </c>
      <c r="H96" s="19">
        <f t="shared" si="12"/>
        <v>0</v>
      </c>
      <c r="I96" s="19">
        <f t="shared" si="13"/>
        <v>0</v>
      </c>
      <c r="J96" s="20">
        <f t="shared" si="9"/>
        <v>0</v>
      </c>
    </row>
    <row r="97" spans="1:10" ht="26.1" customHeight="1" x14ac:dyDescent="0.2">
      <c r="A97" s="16" t="s">
        <v>261</v>
      </c>
      <c r="B97" s="17" t="s">
        <v>262</v>
      </c>
      <c r="C97" s="16" t="s">
        <v>12</v>
      </c>
      <c r="D97" s="16" t="s">
        <v>263</v>
      </c>
      <c r="E97" s="18" t="s">
        <v>14</v>
      </c>
      <c r="F97" s="37">
        <v>484</v>
      </c>
      <c r="G97" s="19">
        <v>0</v>
      </c>
      <c r="H97" s="19">
        <f t="shared" si="12"/>
        <v>0</v>
      </c>
      <c r="I97" s="19">
        <f t="shared" si="13"/>
        <v>0</v>
      </c>
      <c r="J97" s="20">
        <f t="shared" si="9"/>
        <v>0</v>
      </c>
    </row>
    <row r="98" spans="1:10" ht="26.1" customHeight="1" x14ac:dyDescent="0.2">
      <c r="A98" s="16" t="s">
        <v>264</v>
      </c>
      <c r="B98" s="17" t="s">
        <v>265</v>
      </c>
      <c r="C98" s="16" t="s">
        <v>12</v>
      </c>
      <c r="D98" s="16" t="s">
        <v>266</v>
      </c>
      <c r="E98" s="18" t="s">
        <v>70</v>
      </c>
      <c r="F98" s="17">
        <v>784.31</v>
      </c>
      <c r="G98" s="19">
        <v>0</v>
      </c>
      <c r="H98" s="19">
        <f t="shared" si="12"/>
        <v>0</v>
      </c>
      <c r="I98" s="19">
        <f t="shared" si="13"/>
        <v>0</v>
      </c>
      <c r="J98" s="20">
        <f t="shared" si="9"/>
        <v>0</v>
      </c>
    </row>
    <row r="99" spans="1:10" ht="26.1" customHeight="1" x14ac:dyDescent="0.2">
      <c r="A99" s="16" t="s">
        <v>267</v>
      </c>
      <c r="B99" s="17" t="s">
        <v>268</v>
      </c>
      <c r="C99" s="16" t="s">
        <v>12</v>
      </c>
      <c r="D99" s="16" t="s">
        <v>269</v>
      </c>
      <c r="E99" s="18" t="s">
        <v>70</v>
      </c>
      <c r="F99" s="17">
        <v>784.31</v>
      </c>
      <c r="G99" s="19">
        <v>0</v>
      </c>
      <c r="H99" s="19">
        <f t="shared" si="12"/>
        <v>0</v>
      </c>
      <c r="I99" s="19">
        <f t="shared" si="13"/>
        <v>0</v>
      </c>
      <c r="J99" s="20">
        <f t="shared" si="9"/>
        <v>0</v>
      </c>
    </row>
    <row r="100" spans="1:10" ht="24" customHeight="1" x14ac:dyDescent="0.2">
      <c r="A100" s="16" t="s">
        <v>270</v>
      </c>
      <c r="B100" s="17" t="s">
        <v>271</v>
      </c>
      <c r="C100" s="16" t="s">
        <v>242</v>
      </c>
      <c r="D100" s="16" t="s">
        <v>272</v>
      </c>
      <c r="E100" s="18" t="s">
        <v>19</v>
      </c>
      <c r="F100" s="17">
        <v>784.31</v>
      </c>
      <c r="G100" s="19">
        <v>0</v>
      </c>
      <c r="H100" s="19">
        <f t="shared" si="12"/>
        <v>0</v>
      </c>
      <c r="I100" s="19">
        <f t="shared" si="13"/>
        <v>0</v>
      </c>
      <c r="J100" s="20">
        <f t="shared" si="9"/>
        <v>0</v>
      </c>
    </row>
    <row r="101" spans="1:10" ht="26.1" customHeight="1" x14ac:dyDescent="0.2">
      <c r="A101" s="16" t="s">
        <v>273</v>
      </c>
      <c r="B101" s="17" t="s">
        <v>274</v>
      </c>
      <c r="C101" s="16" t="s">
        <v>12</v>
      </c>
      <c r="D101" s="16" t="s">
        <v>275</v>
      </c>
      <c r="E101" s="18" t="s">
        <v>70</v>
      </c>
      <c r="F101" s="17">
        <v>784.31</v>
      </c>
      <c r="G101" s="19">
        <v>0</v>
      </c>
      <c r="H101" s="19">
        <f t="shared" si="12"/>
        <v>0</v>
      </c>
      <c r="I101" s="19">
        <f t="shared" si="13"/>
        <v>0</v>
      </c>
      <c r="J101" s="20">
        <f t="shared" si="9"/>
        <v>0</v>
      </c>
    </row>
    <row r="102" spans="1:10" ht="26.1" customHeight="1" x14ac:dyDescent="0.2">
      <c r="A102" s="16" t="s">
        <v>276</v>
      </c>
      <c r="B102" s="17" t="s">
        <v>277</v>
      </c>
      <c r="C102" s="16" t="s">
        <v>12</v>
      </c>
      <c r="D102" s="16" t="s">
        <v>278</v>
      </c>
      <c r="E102" s="18" t="s">
        <v>70</v>
      </c>
      <c r="F102" s="17">
        <v>784.31</v>
      </c>
      <c r="G102" s="19">
        <v>0</v>
      </c>
      <c r="H102" s="19">
        <f t="shared" si="12"/>
        <v>0</v>
      </c>
      <c r="I102" s="19">
        <f t="shared" si="13"/>
        <v>0</v>
      </c>
      <c r="J102" s="20">
        <f t="shared" si="9"/>
        <v>0</v>
      </c>
    </row>
    <row r="103" spans="1:10" ht="24" customHeight="1" x14ac:dyDescent="0.2">
      <c r="A103" s="7" t="s">
        <v>279</v>
      </c>
      <c r="B103" s="7"/>
      <c r="C103" s="7"/>
      <c r="D103" s="7" t="s">
        <v>280</v>
      </c>
      <c r="E103" s="7"/>
      <c r="F103" s="8"/>
      <c r="G103" s="7"/>
      <c r="H103" s="7"/>
      <c r="I103" s="9">
        <v>0</v>
      </c>
      <c r="J103" s="10">
        <f t="shared" si="9"/>
        <v>0</v>
      </c>
    </row>
    <row r="104" spans="1:10" ht="24" customHeight="1" x14ac:dyDescent="0.2">
      <c r="A104" s="7" t="s">
        <v>281</v>
      </c>
      <c r="B104" s="7"/>
      <c r="C104" s="7"/>
      <c r="D104" s="7" t="s">
        <v>282</v>
      </c>
      <c r="E104" s="7"/>
      <c r="F104" s="8"/>
      <c r="G104" s="7"/>
      <c r="H104" s="7"/>
      <c r="I104" s="9">
        <v>0</v>
      </c>
      <c r="J104" s="10">
        <f t="shared" si="9"/>
        <v>0</v>
      </c>
    </row>
    <row r="105" spans="1:10" ht="39" customHeight="1" x14ac:dyDescent="0.2">
      <c r="A105" s="16" t="s">
        <v>283</v>
      </c>
      <c r="B105" s="17" t="s">
        <v>227</v>
      </c>
      <c r="C105" s="16" t="s">
        <v>22</v>
      </c>
      <c r="D105" s="16" t="s">
        <v>228</v>
      </c>
      <c r="E105" s="18" t="s">
        <v>229</v>
      </c>
      <c r="F105" s="17">
        <v>13.89</v>
      </c>
      <c r="G105" s="19">
        <v>0</v>
      </c>
      <c r="H105" s="19">
        <f>TRUNC(G105 * (1 + 24.86 / 100), 2)</f>
        <v>0</v>
      </c>
      <c r="I105" s="19">
        <f>TRUNC(F105 * H105, 2)</f>
        <v>0</v>
      </c>
      <c r="J105" s="20">
        <f t="shared" si="9"/>
        <v>0</v>
      </c>
    </row>
    <row r="106" spans="1:10" ht="26.1" customHeight="1" x14ac:dyDescent="0.2">
      <c r="A106" s="16" t="s">
        <v>284</v>
      </c>
      <c r="B106" s="17" t="s">
        <v>121</v>
      </c>
      <c r="C106" s="16" t="s">
        <v>22</v>
      </c>
      <c r="D106" s="16" t="s">
        <v>122</v>
      </c>
      <c r="E106" s="18" t="s">
        <v>19</v>
      </c>
      <c r="F106" s="17">
        <v>754.04</v>
      </c>
      <c r="G106" s="19">
        <v>0</v>
      </c>
      <c r="H106" s="19">
        <f>TRUNC(G106 * (1 + 24.86 / 100), 2)</f>
        <v>0</v>
      </c>
      <c r="I106" s="19">
        <f>TRUNC(F106 * H106, 2)</f>
        <v>0</v>
      </c>
      <c r="J106" s="20">
        <f t="shared" si="9"/>
        <v>0</v>
      </c>
    </row>
    <row r="107" spans="1:10" ht="24" customHeight="1" x14ac:dyDescent="0.2">
      <c r="A107" s="7" t="s">
        <v>285</v>
      </c>
      <c r="B107" s="7"/>
      <c r="C107" s="7"/>
      <c r="D107" s="7" t="s">
        <v>286</v>
      </c>
      <c r="E107" s="7"/>
      <c r="F107" s="8"/>
      <c r="G107" s="7"/>
      <c r="H107" s="7"/>
      <c r="I107" s="9">
        <v>0</v>
      </c>
      <c r="J107" s="10">
        <f t="shared" si="9"/>
        <v>0</v>
      </c>
    </row>
    <row r="108" spans="1:10" ht="39" customHeight="1" x14ac:dyDescent="0.2">
      <c r="A108" s="16" t="s">
        <v>287</v>
      </c>
      <c r="B108" s="17" t="s">
        <v>248</v>
      </c>
      <c r="C108" s="16" t="s">
        <v>22</v>
      </c>
      <c r="D108" s="16" t="s">
        <v>249</v>
      </c>
      <c r="E108" s="18" t="s">
        <v>182</v>
      </c>
      <c r="F108" s="17">
        <v>170.03</v>
      </c>
      <c r="G108" s="19">
        <v>0</v>
      </c>
      <c r="H108" s="19">
        <f t="shared" ref="H108:H117" si="14">TRUNC(G108 * (1 + 24.86 / 100), 2)</f>
        <v>0</v>
      </c>
      <c r="I108" s="19">
        <f t="shared" ref="I108:I117" si="15">TRUNC(F108 * H108, 2)</f>
        <v>0</v>
      </c>
      <c r="J108" s="20">
        <f t="shared" si="9"/>
        <v>0</v>
      </c>
    </row>
    <row r="109" spans="1:10" ht="39" customHeight="1" x14ac:dyDescent="0.2">
      <c r="A109" s="16" t="s">
        <v>288</v>
      </c>
      <c r="B109" s="17" t="s">
        <v>289</v>
      </c>
      <c r="C109" s="16" t="s">
        <v>22</v>
      </c>
      <c r="D109" s="16" t="s">
        <v>290</v>
      </c>
      <c r="E109" s="18" t="s">
        <v>182</v>
      </c>
      <c r="F109" s="37">
        <v>3282.9</v>
      </c>
      <c r="G109" s="19">
        <v>0</v>
      </c>
      <c r="H109" s="19">
        <f t="shared" si="14"/>
        <v>0</v>
      </c>
      <c r="I109" s="19">
        <f t="shared" si="15"/>
        <v>0</v>
      </c>
      <c r="J109" s="20">
        <f t="shared" si="9"/>
        <v>0</v>
      </c>
    </row>
    <row r="110" spans="1:10" ht="24" customHeight="1" x14ac:dyDescent="0.2">
      <c r="A110" s="16" t="s">
        <v>291</v>
      </c>
      <c r="B110" s="17" t="s">
        <v>259</v>
      </c>
      <c r="C110" s="16" t="s">
        <v>12</v>
      </c>
      <c r="D110" s="16" t="s">
        <v>260</v>
      </c>
      <c r="E110" s="18" t="s">
        <v>14</v>
      </c>
      <c r="F110" s="37">
        <v>424</v>
      </c>
      <c r="G110" s="19">
        <v>0</v>
      </c>
      <c r="H110" s="19">
        <f t="shared" si="14"/>
        <v>0</v>
      </c>
      <c r="I110" s="19">
        <f t="shared" si="15"/>
        <v>0</v>
      </c>
      <c r="J110" s="20">
        <f t="shared" si="9"/>
        <v>0</v>
      </c>
    </row>
    <row r="111" spans="1:10" ht="26.1" customHeight="1" x14ac:dyDescent="0.2">
      <c r="A111" s="16" t="s">
        <v>292</v>
      </c>
      <c r="B111" s="17" t="s">
        <v>262</v>
      </c>
      <c r="C111" s="16" t="s">
        <v>12</v>
      </c>
      <c r="D111" s="16" t="s">
        <v>263</v>
      </c>
      <c r="E111" s="18" t="s">
        <v>14</v>
      </c>
      <c r="F111" s="37">
        <v>848</v>
      </c>
      <c r="G111" s="19">
        <v>0</v>
      </c>
      <c r="H111" s="19">
        <f t="shared" si="14"/>
        <v>0</v>
      </c>
      <c r="I111" s="19">
        <f t="shared" si="15"/>
        <v>0</v>
      </c>
      <c r="J111" s="20">
        <f t="shared" si="9"/>
        <v>0</v>
      </c>
    </row>
    <row r="112" spans="1:10" ht="26.1" customHeight="1" x14ac:dyDescent="0.2">
      <c r="A112" s="16" t="s">
        <v>293</v>
      </c>
      <c r="B112" s="17" t="s">
        <v>294</v>
      </c>
      <c r="C112" s="16" t="s">
        <v>22</v>
      </c>
      <c r="D112" s="16" t="s">
        <v>295</v>
      </c>
      <c r="E112" s="18" t="s">
        <v>19</v>
      </c>
      <c r="F112" s="17">
        <v>138.88</v>
      </c>
      <c r="G112" s="19">
        <v>0</v>
      </c>
      <c r="H112" s="19">
        <f t="shared" si="14"/>
        <v>0</v>
      </c>
      <c r="I112" s="19">
        <f t="shared" si="15"/>
        <v>0</v>
      </c>
      <c r="J112" s="20">
        <f t="shared" si="9"/>
        <v>0</v>
      </c>
    </row>
    <row r="113" spans="1:10" ht="24" customHeight="1" x14ac:dyDescent="0.2">
      <c r="A113" s="16" t="s">
        <v>296</v>
      </c>
      <c r="B113" s="17" t="s">
        <v>297</v>
      </c>
      <c r="C113" s="16" t="s">
        <v>12</v>
      </c>
      <c r="D113" s="16" t="s">
        <v>298</v>
      </c>
      <c r="E113" s="18" t="s">
        <v>299</v>
      </c>
      <c r="F113" s="17">
        <v>9.31</v>
      </c>
      <c r="G113" s="19">
        <v>0</v>
      </c>
      <c r="H113" s="19">
        <f t="shared" si="14"/>
        <v>0</v>
      </c>
      <c r="I113" s="19">
        <f t="shared" si="15"/>
        <v>0</v>
      </c>
      <c r="J113" s="20">
        <f t="shared" si="9"/>
        <v>0</v>
      </c>
    </row>
    <row r="114" spans="1:10" ht="24" customHeight="1" x14ac:dyDescent="0.2">
      <c r="A114" s="16" t="s">
        <v>300</v>
      </c>
      <c r="B114" s="17" t="s">
        <v>271</v>
      </c>
      <c r="C114" s="16" t="s">
        <v>242</v>
      </c>
      <c r="D114" s="16" t="s">
        <v>272</v>
      </c>
      <c r="E114" s="18" t="s">
        <v>19</v>
      </c>
      <c r="F114" s="17">
        <v>138.88</v>
      </c>
      <c r="G114" s="19">
        <v>0</v>
      </c>
      <c r="H114" s="19">
        <f t="shared" si="14"/>
        <v>0</v>
      </c>
      <c r="I114" s="19">
        <f t="shared" si="15"/>
        <v>0</v>
      </c>
      <c r="J114" s="20">
        <f t="shared" si="9"/>
        <v>0</v>
      </c>
    </row>
    <row r="115" spans="1:10" ht="26.1" customHeight="1" x14ac:dyDescent="0.2">
      <c r="A115" s="16" t="s">
        <v>301</v>
      </c>
      <c r="B115" s="17" t="s">
        <v>302</v>
      </c>
      <c r="C115" s="16" t="s">
        <v>17</v>
      </c>
      <c r="D115" s="16" t="s">
        <v>303</v>
      </c>
      <c r="E115" s="18" t="s">
        <v>19</v>
      </c>
      <c r="F115" s="17">
        <v>138.88</v>
      </c>
      <c r="G115" s="19">
        <v>0</v>
      </c>
      <c r="H115" s="19">
        <f t="shared" si="14"/>
        <v>0</v>
      </c>
      <c r="I115" s="19">
        <f t="shared" si="15"/>
        <v>0</v>
      </c>
      <c r="J115" s="20">
        <f t="shared" si="9"/>
        <v>0</v>
      </c>
    </row>
    <row r="116" spans="1:10" ht="26.1" customHeight="1" x14ac:dyDescent="0.2">
      <c r="A116" s="16" t="s">
        <v>304</v>
      </c>
      <c r="B116" s="17" t="s">
        <v>274</v>
      </c>
      <c r="C116" s="16" t="s">
        <v>12</v>
      </c>
      <c r="D116" s="16" t="s">
        <v>275</v>
      </c>
      <c r="E116" s="18" t="s">
        <v>70</v>
      </c>
      <c r="F116" s="17">
        <v>615.16</v>
      </c>
      <c r="G116" s="19">
        <v>0</v>
      </c>
      <c r="H116" s="19">
        <f t="shared" si="14"/>
        <v>0</v>
      </c>
      <c r="I116" s="19">
        <f t="shared" si="15"/>
        <v>0</v>
      </c>
      <c r="J116" s="20">
        <f t="shared" si="9"/>
        <v>0</v>
      </c>
    </row>
    <row r="117" spans="1:10" ht="26.1" customHeight="1" x14ac:dyDescent="0.2">
      <c r="A117" s="16" t="s">
        <v>305</v>
      </c>
      <c r="B117" s="17" t="s">
        <v>277</v>
      </c>
      <c r="C117" s="16" t="s">
        <v>12</v>
      </c>
      <c r="D117" s="16" t="s">
        <v>278</v>
      </c>
      <c r="E117" s="18" t="s">
        <v>70</v>
      </c>
      <c r="F117" s="17">
        <v>615.16</v>
      </c>
      <c r="G117" s="19">
        <v>0</v>
      </c>
      <c r="H117" s="19">
        <f t="shared" si="14"/>
        <v>0</v>
      </c>
      <c r="I117" s="19">
        <f t="shared" si="15"/>
        <v>0</v>
      </c>
      <c r="J117" s="20">
        <f t="shared" si="9"/>
        <v>0</v>
      </c>
    </row>
    <row r="118" spans="1:10" ht="24" customHeight="1" x14ac:dyDescent="0.2">
      <c r="A118" s="7" t="s">
        <v>306</v>
      </c>
      <c r="B118" s="7"/>
      <c r="C118" s="7"/>
      <c r="D118" s="7" t="s">
        <v>307</v>
      </c>
      <c r="E118" s="7"/>
      <c r="F118" s="8"/>
      <c r="G118" s="7"/>
      <c r="H118" s="7"/>
      <c r="I118" s="9">
        <v>0</v>
      </c>
      <c r="J118" s="10">
        <f t="shared" si="9"/>
        <v>0</v>
      </c>
    </row>
    <row r="119" spans="1:10" ht="24" customHeight="1" x14ac:dyDescent="0.2">
      <c r="A119" s="7" t="s">
        <v>308</v>
      </c>
      <c r="B119" s="7"/>
      <c r="C119" s="7"/>
      <c r="D119" s="7" t="s">
        <v>309</v>
      </c>
      <c r="E119" s="7"/>
      <c r="F119" s="8"/>
      <c r="G119" s="7"/>
      <c r="H119" s="7"/>
      <c r="I119" s="9">
        <v>0</v>
      </c>
      <c r="J119" s="10">
        <f t="shared" si="9"/>
        <v>0</v>
      </c>
    </row>
    <row r="120" spans="1:10" ht="39" customHeight="1" x14ac:dyDescent="0.2">
      <c r="A120" s="16" t="s">
        <v>310</v>
      </c>
      <c r="B120" s="17" t="s">
        <v>311</v>
      </c>
      <c r="C120" s="16" t="s">
        <v>22</v>
      </c>
      <c r="D120" s="16" t="s">
        <v>312</v>
      </c>
      <c r="E120" s="18" t="s">
        <v>229</v>
      </c>
      <c r="F120" s="17">
        <v>103.46</v>
      </c>
      <c r="G120" s="19">
        <v>0</v>
      </c>
      <c r="H120" s="19">
        <f>TRUNC(G120 * (1 + 24.86 / 100), 2)</f>
        <v>0</v>
      </c>
      <c r="I120" s="19">
        <f>TRUNC(F120 * H120, 2)</f>
        <v>0</v>
      </c>
      <c r="J120" s="20">
        <f t="shared" si="9"/>
        <v>0</v>
      </c>
    </row>
    <row r="121" spans="1:10" ht="24" customHeight="1" x14ac:dyDescent="0.2">
      <c r="A121" s="16" t="s">
        <v>313</v>
      </c>
      <c r="B121" s="17" t="s">
        <v>314</v>
      </c>
      <c r="C121" s="16" t="s">
        <v>22</v>
      </c>
      <c r="D121" s="16" t="s">
        <v>315</v>
      </c>
      <c r="E121" s="18" t="s">
        <v>19</v>
      </c>
      <c r="F121" s="37">
        <v>221</v>
      </c>
      <c r="G121" s="19">
        <v>0</v>
      </c>
      <c r="H121" s="19">
        <f>TRUNC(G121 * (1 + 24.86 / 100), 2)</f>
        <v>0</v>
      </c>
      <c r="I121" s="19">
        <f>TRUNC(F121 * H121, 2)</f>
        <v>0</v>
      </c>
      <c r="J121" s="20">
        <f t="shared" si="9"/>
        <v>0</v>
      </c>
    </row>
    <row r="122" spans="1:10" ht="26.1" customHeight="1" x14ac:dyDescent="0.2">
      <c r="A122" s="16" t="s">
        <v>316</v>
      </c>
      <c r="B122" s="17" t="s">
        <v>317</v>
      </c>
      <c r="C122" s="16" t="s">
        <v>22</v>
      </c>
      <c r="D122" s="16" t="s">
        <v>318</v>
      </c>
      <c r="E122" s="18" t="s">
        <v>229</v>
      </c>
      <c r="F122" s="37">
        <v>6</v>
      </c>
      <c r="G122" s="19">
        <v>0</v>
      </c>
      <c r="H122" s="19">
        <f>TRUNC(G122 * (1 + 24.86 / 100), 2)</f>
        <v>0</v>
      </c>
      <c r="I122" s="19">
        <f>TRUNC(F122 * H122, 2)</f>
        <v>0</v>
      </c>
      <c r="J122" s="20">
        <f t="shared" si="9"/>
        <v>0</v>
      </c>
    </row>
    <row r="123" spans="1:10" ht="24" customHeight="1" x14ac:dyDescent="0.2">
      <c r="A123" s="7" t="s">
        <v>319</v>
      </c>
      <c r="B123" s="7"/>
      <c r="C123" s="7"/>
      <c r="D123" s="7" t="s">
        <v>320</v>
      </c>
      <c r="E123" s="7"/>
      <c r="F123" s="8"/>
      <c r="G123" s="7"/>
      <c r="H123" s="7"/>
      <c r="I123" s="9">
        <v>0</v>
      </c>
      <c r="J123" s="10">
        <f t="shared" si="9"/>
        <v>0</v>
      </c>
    </row>
    <row r="124" spans="1:10" ht="51.95" customHeight="1" x14ac:dyDescent="0.2">
      <c r="A124" s="16" t="s">
        <v>321</v>
      </c>
      <c r="B124" s="17" t="s">
        <v>322</v>
      </c>
      <c r="C124" s="16" t="s">
        <v>22</v>
      </c>
      <c r="D124" s="16" t="s">
        <v>323</v>
      </c>
      <c r="E124" s="18" t="s">
        <v>19</v>
      </c>
      <c r="F124" s="17">
        <v>103.46</v>
      </c>
      <c r="G124" s="19">
        <v>0</v>
      </c>
      <c r="H124" s="19">
        <f>TRUNC(G124 * (1 + 24.86 / 100), 2)</f>
        <v>0</v>
      </c>
      <c r="I124" s="19">
        <f>TRUNC(F124 * H124, 2)</f>
        <v>0</v>
      </c>
      <c r="J124" s="20">
        <f t="shared" si="9"/>
        <v>0</v>
      </c>
    </row>
    <row r="125" spans="1:10" ht="51.95" customHeight="1" x14ac:dyDescent="0.2">
      <c r="A125" s="16" t="s">
        <v>324</v>
      </c>
      <c r="B125" s="17" t="s">
        <v>325</v>
      </c>
      <c r="C125" s="16" t="s">
        <v>22</v>
      </c>
      <c r="D125" s="16" t="s">
        <v>326</v>
      </c>
      <c r="E125" s="18" t="s">
        <v>19</v>
      </c>
      <c r="F125" s="17">
        <v>103.46</v>
      </c>
      <c r="G125" s="19">
        <v>0</v>
      </c>
      <c r="H125" s="19">
        <f>TRUNC(G125 * (1 + 24.86 / 100), 2)</f>
        <v>0</v>
      </c>
      <c r="I125" s="19">
        <f>TRUNC(F125 * H125, 2)</f>
        <v>0</v>
      </c>
      <c r="J125" s="20">
        <f t="shared" si="9"/>
        <v>0</v>
      </c>
    </row>
    <row r="126" spans="1:10" ht="65.099999999999994" customHeight="1" x14ac:dyDescent="0.2">
      <c r="A126" s="16" t="s">
        <v>327</v>
      </c>
      <c r="B126" s="17" t="s">
        <v>328</v>
      </c>
      <c r="C126" s="16" t="s">
        <v>22</v>
      </c>
      <c r="D126" s="16" t="s">
        <v>329</v>
      </c>
      <c r="E126" s="18" t="s">
        <v>19</v>
      </c>
      <c r="F126" s="17">
        <v>103.46</v>
      </c>
      <c r="G126" s="19">
        <v>0</v>
      </c>
      <c r="H126" s="19">
        <f>TRUNC(G126 * (1 + 24.86 / 100), 2)</f>
        <v>0</v>
      </c>
      <c r="I126" s="19">
        <f>TRUNC(F126 * H126, 2)</f>
        <v>0</v>
      </c>
      <c r="J126" s="20">
        <f t="shared" si="9"/>
        <v>0</v>
      </c>
    </row>
    <row r="127" spans="1:10" ht="24" customHeight="1" x14ac:dyDescent="0.2">
      <c r="A127" s="7" t="s">
        <v>330</v>
      </c>
      <c r="B127" s="7"/>
      <c r="C127" s="7"/>
      <c r="D127" s="7" t="s">
        <v>331</v>
      </c>
      <c r="E127" s="7"/>
      <c r="F127" s="8"/>
      <c r="G127" s="7"/>
      <c r="H127" s="7"/>
      <c r="I127" s="9">
        <v>0</v>
      </c>
      <c r="J127" s="10">
        <f t="shared" si="9"/>
        <v>0</v>
      </c>
    </row>
    <row r="128" spans="1:10" ht="39" customHeight="1" x14ac:dyDescent="0.2">
      <c r="A128" s="16" t="s">
        <v>332</v>
      </c>
      <c r="B128" s="17" t="s">
        <v>333</v>
      </c>
      <c r="C128" s="16" t="s">
        <v>12</v>
      </c>
      <c r="D128" s="16" t="s">
        <v>334</v>
      </c>
      <c r="E128" s="18" t="s">
        <v>19</v>
      </c>
      <c r="F128" s="17">
        <v>34.369999999999997</v>
      </c>
      <c r="G128" s="19">
        <v>0</v>
      </c>
      <c r="H128" s="19">
        <f>TRUNC(G128 * (1 + 24.86 / 100), 2)</f>
        <v>0</v>
      </c>
      <c r="I128" s="19">
        <f>TRUNC(F128 * H128, 2)</f>
        <v>0</v>
      </c>
      <c r="J128" s="20">
        <f t="shared" si="9"/>
        <v>0</v>
      </c>
    </row>
    <row r="129" spans="1:10" ht="26.1" customHeight="1" x14ac:dyDescent="0.2">
      <c r="A129" s="16" t="s">
        <v>335</v>
      </c>
      <c r="B129" s="17" t="s">
        <v>336</v>
      </c>
      <c r="C129" s="16" t="s">
        <v>22</v>
      </c>
      <c r="D129" s="16" t="s">
        <v>337</v>
      </c>
      <c r="E129" s="18" t="s">
        <v>19</v>
      </c>
      <c r="F129" s="37">
        <v>221</v>
      </c>
      <c r="G129" s="19">
        <v>0</v>
      </c>
      <c r="H129" s="19">
        <f>TRUNC(G129 * (1 + 24.86 / 100), 2)</f>
        <v>0</v>
      </c>
      <c r="I129" s="19">
        <f>TRUNC(F129 * H129, 2)</f>
        <v>0</v>
      </c>
      <c r="J129" s="20">
        <f t="shared" si="9"/>
        <v>0</v>
      </c>
    </row>
    <row r="130" spans="1:10" ht="26.1" customHeight="1" x14ac:dyDescent="0.2">
      <c r="A130" s="16" t="s">
        <v>338</v>
      </c>
      <c r="B130" s="17" t="s">
        <v>339</v>
      </c>
      <c r="C130" s="16" t="s">
        <v>22</v>
      </c>
      <c r="D130" s="16" t="s">
        <v>340</v>
      </c>
      <c r="E130" s="18" t="s">
        <v>19</v>
      </c>
      <c r="F130" s="37">
        <v>221</v>
      </c>
      <c r="G130" s="19">
        <v>0</v>
      </c>
      <c r="H130" s="19">
        <f>TRUNC(G130 * (1 + 24.86 / 100), 2)</f>
        <v>0</v>
      </c>
      <c r="I130" s="19">
        <f>TRUNC(F130 * H130, 2)</f>
        <v>0</v>
      </c>
      <c r="J130" s="20">
        <f t="shared" si="9"/>
        <v>0</v>
      </c>
    </row>
    <row r="131" spans="1:10" ht="39" customHeight="1" x14ac:dyDescent="0.2">
      <c r="A131" s="16" t="s">
        <v>341</v>
      </c>
      <c r="B131" s="17" t="s">
        <v>342</v>
      </c>
      <c r="C131" s="16" t="s">
        <v>22</v>
      </c>
      <c r="D131" s="16" t="s">
        <v>343</v>
      </c>
      <c r="E131" s="18" t="s">
        <v>19</v>
      </c>
      <c r="F131" s="17">
        <v>144.87</v>
      </c>
      <c r="G131" s="19">
        <v>0</v>
      </c>
      <c r="H131" s="19">
        <f>TRUNC(G131 * (1 + 24.86 / 100), 2)</f>
        <v>0</v>
      </c>
      <c r="I131" s="19">
        <f>TRUNC(F131 * H131, 2)</f>
        <v>0</v>
      </c>
      <c r="J131" s="20">
        <f t="shared" si="9"/>
        <v>0</v>
      </c>
    </row>
    <row r="132" spans="1:10" ht="24" customHeight="1" x14ac:dyDescent="0.2">
      <c r="A132" s="7" t="s">
        <v>344</v>
      </c>
      <c r="B132" s="7"/>
      <c r="C132" s="7"/>
      <c r="D132" s="7" t="s">
        <v>345</v>
      </c>
      <c r="E132" s="7"/>
      <c r="F132" s="8"/>
      <c r="G132" s="7"/>
      <c r="H132" s="7"/>
      <c r="I132" s="9">
        <v>0</v>
      </c>
      <c r="J132" s="10">
        <f t="shared" si="9"/>
        <v>0</v>
      </c>
    </row>
    <row r="133" spans="1:10" ht="26.1" customHeight="1" x14ac:dyDescent="0.2">
      <c r="A133" s="16" t="s">
        <v>346</v>
      </c>
      <c r="B133" s="17" t="s">
        <v>145</v>
      </c>
      <c r="C133" s="16" t="s">
        <v>22</v>
      </c>
      <c r="D133" s="16" t="s">
        <v>146</v>
      </c>
      <c r="E133" s="18" t="s">
        <v>131</v>
      </c>
      <c r="F133" s="37">
        <v>2</v>
      </c>
      <c r="G133" s="19">
        <v>0</v>
      </c>
      <c r="H133" s="19">
        <f>TRUNC(G133 * (1 + 24.86 / 100), 2)</f>
        <v>0</v>
      </c>
      <c r="I133" s="19">
        <f>TRUNC(F133 * H133, 2)</f>
        <v>0</v>
      </c>
      <c r="J133" s="20">
        <f t="shared" ref="J133:J196" si="16">I133 / 4330579.95</f>
        <v>0</v>
      </c>
    </row>
    <row r="134" spans="1:10" ht="24" customHeight="1" x14ac:dyDescent="0.2">
      <c r="A134" s="16" t="s">
        <v>347</v>
      </c>
      <c r="B134" s="17" t="s">
        <v>348</v>
      </c>
      <c r="C134" s="16" t="s">
        <v>22</v>
      </c>
      <c r="D134" s="16" t="s">
        <v>349</v>
      </c>
      <c r="E134" s="18" t="s">
        <v>131</v>
      </c>
      <c r="F134" s="37">
        <v>28.2</v>
      </c>
      <c r="G134" s="19">
        <v>0</v>
      </c>
      <c r="H134" s="19">
        <f>TRUNC(G134 * (1 + 24.86 / 100), 2)</f>
        <v>0</v>
      </c>
      <c r="I134" s="19">
        <f>TRUNC(F134 * H134, 2)</f>
        <v>0</v>
      </c>
      <c r="J134" s="20">
        <f t="shared" si="16"/>
        <v>0</v>
      </c>
    </row>
    <row r="135" spans="1:10" ht="26.1" customHeight="1" x14ac:dyDescent="0.2">
      <c r="A135" s="16" t="s">
        <v>350</v>
      </c>
      <c r="B135" s="17" t="s">
        <v>351</v>
      </c>
      <c r="C135" s="16" t="s">
        <v>118</v>
      </c>
      <c r="D135" s="16" t="s">
        <v>352</v>
      </c>
      <c r="E135" s="18" t="s">
        <v>353</v>
      </c>
      <c r="F135" s="37">
        <v>45</v>
      </c>
      <c r="G135" s="19">
        <v>0</v>
      </c>
      <c r="H135" s="19">
        <f>TRUNC(G135 * (1 + 24.86 / 100), 2)</f>
        <v>0</v>
      </c>
      <c r="I135" s="19">
        <f>TRUNC(F135 * H135, 2)</f>
        <v>0</v>
      </c>
      <c r="J135" s="20">
        <f t="shared" si="16"/>
        <v>0</v>
      </c>
    </row>
    <row r="136" spans="1:10" ht="24" customHeight="1" x14ac:dyDescent="0.2">
      <c r="A136" s="7" t="s">
        <v>354</v>
      </c>
      <c r="B136" s="7"/>
      <c r="C136" s="7"/>
      <c r="D136" s="7" t="s">
        <v>355</v>
      </c>
      <c r="E136" s="7"/>
      <c r="F136" s="8"/>
      <c r="G136" s="7"/>
      <c r="H136" s="7"/>
      <c r="I136" s="9">
        <v>0</v>
      </c>
      <c r="J136" s="10">
        <f t="shared" si="16"/>
        <v>0</v>
      </c>
    </row>
    <row r="137" spans="1:10" ht="26.1" customHeight="1" x14ac:dyDescent="0.2">
      <c r="A137" s="16" t="s">
        <v>356</v>
      </c>
      <c r="B137" s="17" t="s">
        <v>357</v>
      </c>
      <c r="C137" s="16" t="s">
        <v>17</v>
      </c>
      <c r="D137" s="16" t="s">
        <v>358</v>
      </c>
      <c r="E137" s="18" t="s">
        <v>14</v>
      </c>
      <c r="F137" s="37">
        <v>3</v>
      </c>
      <c r="G137" s="19">
        <v>0</v>
      </c>
      <c r="H137" s="19">
        <f>TRUNC(G137 * (1 + 24.86 / 100), 2)</f>
        <v>0</v>
      </c>
      <c r="I137" s="19">
        <f>TRUNC(F137 * H137, 2)</f>
        <v>0</v>
      </c>
      <c r="J137" s="20">
        <f t="shared" si="16"/>
        <v>0</v>
      </c>
    </row>
    <row r="138" spans="1:10" ht="26.1" customHeight="1" x14ac:dyDescent="0.2">
      <c r="A138" s="16" t="s">
        <v>359</v>
      </c>
      <c r="B138" s="17" t="s">
        <v>360</v>
      </c>
      <c r="C138" s="16" t="s">
        <v>12</v>
      </c>
      <c r="D138" s="16" t="s">
        <v>361</v>
      </c>
      <c r="E138" s="18" t="s">
        <v>131</v>
      </c>
      <c r="F138" s="37">
        <v>80</v>
      </c>
      <c r="G138" s="19">
        <v>0</v>
      </c>
      <c r="H138" s="19">
        <f>TRUNC(G138 * (1 + 24.86 / 100), 2)</f>
        <v>0</v>
      </c>
      <c r="I138" s="19">
        <f>TRUNC(F138 * H138, 2)</f>
        <v>0</v>
      </c>
      <c r="J138" s="20">
        <f t="shared" si="16"/>
        <v>0</v>
      </c>
    </row>
    <row r="139" spans="1:10" ht="65.099999999999994" customHeight="1" x14ac:dyDescent="0.2">
      <c r="A139" s="16" t="s">
        <v>362</v>
      </c>
      <c r="B139" s="17" t="s">
        <v>363</v>
      </c>
      <c r="C139" s="16" t="s">
        <v>22</v>
      </c>
      <c r="D139" s="16" t="s">
        <v>364</v>
      </c>
      <c r="E139" s="18" t="s">
        <v>131</v>
      </c>
      <c r="F139" s="37">
        <v>12</v>
      </c>
      <c r="G139" s="19">
        <v>0</v>
      </c>
      <c r="H139" s="19">
        <f>TRUNC(G139 * (1 + 24.86 / 100), 2)</f>
        <v>0</v>
      </c>
      <c r="I139" s="19">
        <f>TRUNC(F139 * H139, 2)</f>
        <v>0</v>
      </c>
      <c r="J139" s="20">
        <f t="shared" si="16"/>
        <v>0</v>
      </c>
    </row>
    <row r="140" spans="1:10" ht="24" customHeight="1" x14ac:dyDescent="0.2">
      <c r="A140" s="16" t="s">
        <v>365</v>
      </c>
      <c r="B140" s="17" t="s">
        <v>366</v>
      </c>
      <c r="C140" s="16" t="s">
        <v>17</v>
      </c>
      <c r="D140" s="16" t="s">
        <v>367</v>
      </c>
      <c r="E140" s="18" t="s">
        <v>19</v>
      </c>
      <c r="F140" s="37">
        <v>44</v>
      </c>
      <c r="G140" s="19">
        <v>0</v>
      </c>
      <c r="H140" s="19">
        <f>TRUNC(G140 * (1 + 24.86 / 100), 2)</f>
        <v>0</v>
      </c>
      <c r="I140" s="19">
        <f>TRUNC(F140 * H140, 2)</f>
        <v>0</v>
      </c>
      <c r="J140" s="20">
        <f t="shared" si="16"/>
        <v>0</v>
      </c>
    </row>
    <row r="141" spans="1:10" ht="51.95" customHeight="1" x14ac:dyDescent="0.2">
      <c r="A141" s="16" t="s">
        <v>368</v>
      </c>
      <c r="B141" s="17" t="s">
        <v>369</v>
      </c>
      <c r="C141" s="16" t="s">
        <v>22</v>
      </c>
      <c r="D141" s="16" t="s">
        <v>370</v>
      </c>
      <c r="E141" s="18" t="s">
        <v>131</v>
      </c>
      <c r="F141" s="37">
        <v>80</v>
      </c>
      <c r="G141" s="19">
        <v>0</v>
      </c>
      <c r="H141" s="19">
        <f>TRUNC(G141 * (1 + 24.86 / 100), 2)</f>
        <v>0</v>
      </c>
      <c r="I141" s="19">
        <f>TRUNC(F141 * H141, 2)</f>
        <v>0</v>
      </c>
      <c r="J141" s="20">
        <f t="shared" si="16"/>
        <v>0</v>
      </c>
    </row>
    <row r="142" spans="1:10" ht="24" customHeight="1" x14ac:dyDescent="0.2">
      <c r="A142" s="7" t="s">
        <v>371</v>
      </c>
      <c r="B142" s="7"/>
      <c r="C142" s="7"/>
      <c r="D142" s="7" t="s">
        <v>372</v>
      </c>
      <c r="E142" s="7"/>
      <c r="F142" s="8"/>
      <c r="G142" s="7"/>
      <c r="H142" s="7"/>
      <c r="I142" s="9">
        <v>0</v>
      </c>
      <c r="J142" s="10">
        <f t="shared" si="16"/>
        <v>0</v>
      </c>
    </row>
    <row r="143" spans="1:10" ht="24" customHeight="1" x14ac:dyDescent="0.2">
      <c r="A143" s="16" t="s">
        <v>373</v>
      </c>
      <c r="B143" s="17" t="s">
        <v>374</v>
      </c>
      <c r="C143" s="16" t="s">
        <v>17</v>
      </c>
      <c r="D143" s="16" t="s">
        <v>375</v>
      </c>
      <c r="E143" s="18" t="s">
        <v>19</v>
      </c>
      <c r="F143" s="37">
        <v>89.6</v>
      </c>
      <c r="G143" s="19">
        <v>0</v>
      </c>
      <c r="H143" s="19">
        <f>TRUNC(G143 * (1 + 24.86 / 100), 2)</f>
        <v>0</v>
      </c>
      <c r="I143" s="19">
        <f>TRUNC(F143 * H143, 2)</f>
        <v>0</v>
      </c>
      <c r="J143" s="20">
        <f t="shared" si="16"/>
        <v>0</v>
      </c>
    </row>
    <row r="144" spans="1:10" ht="24" customHeight="1" x14ac:dyDescent="0.2">
      <c r="A144" s="16" t="s">
        <v>376</v>
      </c>
      <c r="B144" s="17" t="s">
        <v>377</v>
      </c>
      <c r="C144" s="16" t="s">
        <v>17</v>
      </c>
      <c r="D144" s="16" t="s">
        <v>378</v>
      </c>
      <c r="E144" s="18" t="s">
        <v>14</v>
      </c>
      <c r="F144" s="37">
        <v>17</v>
      </c>
      <c r="G144" s="19">
        <v>0</v>
      </c>
      <c r="H144" s="19">
        <f>TRUNC(G144 * (1 + 24.86 / 100), 2)</f>
        <v>0</v>
      </c>
      <c r="I144" s="19">
        <f>TRUNC(F144 * H144, 2)</f>
        <v>0</v>
      </c>
      <c r="J144" s="20">
        <f t="shared" si="16"/>
        <v>0</v>
      </c>
    </row>
    <row r="145" spans="1:10" ht="26.1" customHeight="1" x14ac:dyDescent="0.2">
      <c r="A145" s="11" t="s">
        <v>379</v>
      </c>
      <c r="B145" s="12" t="s">
        <v>380</v>
      </c>
      <c r="C145" s="11" t="s">
        <v>17</v>
      </c>
      <c r="D145" s="11" t="s">
        <v>381</v>
      </c>
      <c r="E145" s="13" t="s">
        <v>131</v>
      </c>
      <c r="F145" s="36">
        <v>478</v>
      </c>
      <c r="G145" s="14">
        <v>0</v>
      </c>
      <c r="H145" s="14">
        <f>TRUNC(G145 * (1 + 24.86 / 100), 2)</f>
        <v>0</v>
      </c>
      <c r="I145" s="14">
        <f>TRUNC(F145 * H145, 2)</f>
        <v>0</v>
      </c>
      <c r="J145" s="15">
        <f t="shared" si="16"/>
        <v>0</v>
      </c>
    </row>
    <row r="146" spans="1:10" ht="26.1" customHeight="1" x14ac:dyDescent="0.2">
      <c r="A146" s="7" t="s">
        <v>382</v>
      </c>
      <c r="B146" s="7"/>
      <c r="C146" s="7"/>
      <c r="D146" s="7" t="s">
        <v>383</v>
      </c>
      <c r="E146" s="7"/>
      <c r="F146" s="8"/>
      <c r="G146" s="7"/>
      <c r="H146" s="7"/>
      <c r="I146" s="9">
        <v>0</v>
      </c>
      <c r="J146" s="10">
        <f t="shared" si="16"/>
        <v>0</v>
      </c>
    </row>
    <row r="147" spans="1:10" ht="26.1" customHeight="1" x14ac:dyDescent="0.2">
      <c r="A147" s="16" t="s">
        <v>384</v>
      </c>
      <c r="B147" s="17" t="s">
        <v>385</v>
      </c>
      <c r="C147" s="16" t="s">
        <v>17</v>
      </c>
      <c r="D147" s="16" t="s">
        <v>386</v>
      </c>
      <c r="E147" s="18" t="s">
        <v>19</v>
      </c>
      <c r="F147" s="17">
        <v>1817.83</v>
      </c>
      <c r="G147" s="19">
        <v>0</v>
      </c>
      <c r="H147" s="19">
        <f>TRUNC(G147 * (1 + 24.86 / 100), 2)</f>
        <v>0</v>
      </c>
      <c r="I147" s="19">
        <f>TRUNC(F147 * H147, 2)</f>
        <v>0</v>
      </c>
      <c r="J147" s="20">
        <f t="shared" si="16"/>
        <v>0</v>
      </c>
    </row>
    <row r="148" spans="1:10" ht="24" customHeight="1" x14ac:dyDescent="0.2">
      <c r="A148" s="7" t="s">
        <v>387</v>
      </c>
      <c r="B148" s="7"/>
      <c r="C148" s="7"/>
      <c r="D148" s="7" t="s">
        <v>388</v>
      </c>
      <c r="E148" s="7"/>
      <c r="F148" s="8"/>
      <c r="G148" s="7"/>
      <c r="H148" s="7"/>
      <c r="I148" s="9">
        <v>0</v>
      </c>
      <c r="J148" s="10">
        <f t="shared" si="16"/>
        <v>0</v>
      </c>
    </row>
    <row r="149" spans="1:10" ht="24" customHeight="1" x14ac:dyDescent="0.2">
      <c r="A149" s="16" t="s">
        <v>389</v>
      </c>
      <c r="B149" s="17" t="s">
        <v>390</v>
      </c>
      <c r="C149" s="16" t="s">
        <v>12</v>
      </c>
      <c r="D149" s="16" t="s">
        <v>391</v>
      </c>
      <c r="E149" s="18" t="s">
        <v>14</v>
      </c>
      <c r="F149" s="37">
        <v>6</v>
      </c>
      <c r="G149" s="19">
        <v>0</v>
      </c>
      <c r="H149" s="19">
        <f>TRUNC(G149 * (1 + 24.86 / 100), 2)</f>
        <v>0</v>
      </c>
      <c r="I149" s="19">
        <f>TRUNC(F149 * H149, 2)</f>
        <v>0</v>
      </c>
      <c r="J149" s="20">
        <f t="shared" si="16"/>
        <v>0</v>
      </c>
    </row>
    <row r="150" spans="1:10" ht="24" customHeight="1" x14ac:dyDescent="0.2">
      <c r="A150" s="7" t="s">
        <v>392</v>
      </c>
      <c r="B150" s="7"/>
      <c r="C150" s="7"/>
      <c r="D150" s="7" t="s">
        <v>393</v>
      </c>
      <c r="E150" s="7"/>
      <c r="F150" s="8"/>
      <c r="G150" s="7"/>
      <c r="H150" s="7"/>
      <c r="I150" s="9">
        <v>0</v>
      </c>
      <c r="J150" s="10">
        <f t="shared" si="16"/>
        <v>0</v>
      </c>
    </row>
    <row r="151" spans="1:10" ht="26.1" customHeight="1" x14ac:dyDescent="0.2">
      <c r="A151" s="16" t="s">
        <v>394</v>
      </c>
      <c r="B151" s="17" t="s">
        <v>395</v>
      </c>
      <c r="C151" s="16" t="s">
        <v>17</v>
      </c>
      <c r="D151" s="16" t="s">
        <v>396</v>
      </c>
      <c r="E151" s="18" t="s">
        <v>229</v>
      </c>
      <c r="F151" s="37">
        <v>0.6</v>
      </c>
      <c r="G151" s="19">
        <v>0</v>
      </c>
      <c r="H151" s="19">
        <f>TRUNC(G151 * (1 + 24.86 / 100), 2)</f>
        <v>0</v>
      </c>
      <c r="I151" s="19">
        <f>TRUNC(F151 * H151, 2)</f>
        <v>0</v>
      </c>
      <c r="J151" s="20">
        <f t="shared" si="16"/>
        <v>0</v>
      </c>
    </row>
    <row r="152" spans="1:10" ht="24" customHeight="1" x14ac:dyDescent="0.2">
      <c r="A152" s="7" t="s">
        <v>397</v>
      </c>
      <c r="B152" s="7"/>
      <c r="C152" s="7"/>
      <c r="D152" s="7" t="s">
        <v>398</v>
      </c>
      <c r="E152" s="7"/>
      <c r="F152" s="8"/>
      <c r="G152" s="7"/>
      <c r="H152" s="7"/>
      <c r="I152" s="9">
        <v>0</v>
      </c>
      <c r="J152" s="10">
        <f t="shared" si="16"/>
        <v>0</v>
      </c>
    </row>
    <row r="153" spans="1:10" ht="24" customHeight="1" x14ac:dyDescent="0.2">
      <c r="A153" s="7" t="s">
        <v>399</v>
      </c>
      <c r="B153" s="7"/>
      <c r="C153" s="7"/>
      <c r="D153" s="7" t="s">
        <v>400</v>
      </c>
      <c r="E153" s="7"/>
      <c r="F153" s="8"/>
      <c r="G153" s="7"/>
      <c r="H153" s="7"/>
      <c r="I153" s="9">
        <v>0</v>
      </c>
      <c r="J153" s="10">
        <f t="shared" si="16"/>
        <v>0</v>
      </c>
    </row>
    <row r="154" spans="1:10" ht="39" customHeight="1" x14ac:dyDescent="0.2">
      <c r="A154" s="16" t="s">
        <v>401</v>
      </c>
      <c r="B154" s="17" t="s">
        <v>402</v>
      </c>
      <c r="C154" s="16" t="s">
        <v>22</v>
      </c>
      <c r="D154" s="16" t="s">
        <v>403</v>
      </c>
      <c r="E154" s="18" t="s">
        <v>131</v>
      </c>
      <c r="F154" s="37">
        <v>50</v>
      </c>
      <c r="G154" s="19">
        <v>0</v>
      </c>
      <c r="H154" s="19">
        <f>TRUNC(G154 * (1 + 24.86 / 100), 2)</f>
        <v>0</v>
      </c>
      <c r="I154" s="19">
        <f>TRUNC(F154 * H154, 2)</f>
        <v>0</v>
      </c>
      <c r="J154" s="20">
        <f t="shared" si="16"/>
        <v>0</v>
      </c>
    </row>
    <row r="155" spans="1:10" ht="39" customHeight="1" x14ac:dyDescent="0.2">
      <c r="A155" s="16" t="s">
        <v>404</v>
      </c>
      <c r="B155" s="17" t="s">
        <v>405</v>
      </c>
      <c r="C155" s="16" t="s">
        <v>22</v>
      </c>
      <c r="D155" s="16" t="s">
        <v>406</v>
      </c>
      <c r="E155" s="18" t="s">
        <v>131</v>
      </c>
      <c r="F155" s="37">
        <v>350</v>
      </c>
      <c r="G155" s="19">
        <v>0</v>
      </c>
      <c r="H155" s="19">
        <f>TRUNC(G155 * (1 + 24.86 / 100), 2)</f>
        <v>0</v>
      </c>
      <c r="I155" s="19">
        <f>TRUNC(F155 * H155, 2)</f>
        <v>0</v>
      </c>
      <c r="J155" s="20">
        <f t="shared" si="16"/>
        <v>0</v>
      </c>
    </row>
    <row r="156" spans="1:10" ht="26.1" customHeight="1" x14ac:dyDescent="0.2">
      <c r="A156" s="16" t="s">
        <v>407</v>
      </c>
      <c r="B156" s="17" t="s">
        <v>408</v>
      </c>
      <c r="C156" s="16" t="s">
        <v>22</v>
      </c>
      <c r="D156" s="16" t="s">
        <v>409</v>
      </c>
      <c r="E156" s="18" t="s">
        <v>131</v>
      </c>
      <c r="F156" s="37">
        <v>80</v>
      </c>
      <c r="G156" s="19">
        <v>0</v>
      </c>
      <c r="H156" s="19">
        <f>TRUNC(G156 * (1 + 24.86 / 100), 2)</f>
        <v>0</v>
      </c>
      <c r="I156" s="19">
        <f>TRUNC(F156 * H156, 2)</f>
        <v>0</v>
      </c>
      <c r="J156" s="20">
        <f t="shared" si="16"/>
        <v>0</v>
      </c>
    </row>
    <row r="157" spans="1:10" ht="39" customHeight="1" x14ac:dyDescent="0.2">
      <c r="A157" s="16" t="s">
        <v>410</v>
      </c>
      <c r="B157" s="17" t="s">
        <v>411</v>
      </c>
      <c r="C157" s="16" t="s">
        <v>22</v>
      </c>
      <c r="D157" s="16" t="s">
        <v>412</v>
      </c>
      <c r="E157" s="18" t="s">
        <v>14</v>
      </c>
      <c r="F157" s="37">
        <v>1</v>
      </c>
      <c r="G157" s="19">
        <v>0</v>
      </c>
      <c r="H157" s="19">
        <f>TRUNC(G157 * (1 + 24.86 / 100), 2)</f>
        <v>0</v>
      </c>
      <c r="I157" s="19">
        <f>TRUNC(F157 * H157, 2)</f>
        <v>0</v>
      </c>
      <c r="J157" s="20">
        <f t="shared" si="16"/>
        <v>0</v>
      </c>
    </row>
    <row r="158" spans="1:10" ht="39" customHeight="1" x14ac:dyDescent="0.2">
      <c r="A158" s="16" t="s">
        <v>413</v>
      </c>
      <c r="B158" s="17" t="s">
        <v>414</v>
      </c>
      <c r="C158" s="16" t="s">
        <v>12</v>
      </c>
      <c r="D158" s="16" t="s">
        <v>415</v>
      </c>
      <c r="E158" s="18" t="s">
        <v>14</v>
      </c>
      <c r="F158" s="37">
        <v>4</v>
      </c>
      <c r="G158" s="19">
        <v>0</v>
      </c>
      <c r="H158" s="19">
        <f>TRUNC(G158 * (1 + 24.86 / 100), 2)</f>
        <v>0</v>
      </c>
      <c r="I158" s="19">
        <f>TRUNC(F158 * H158, 2)</f>
        <v>0</v>
      </c>
      <c r="J158" s="20">
        <f t="shared" si="16"/>
        <v>0</v>
      </c>
    </row>
    <row r="159" spans="1:10" ht="24" customHeight="1" x14ac:dyDescent="0.2">
      <c r="A159" s="7" t="s">
        <v>416</v>
      </c>
      <c r="B159" s="7"/>
      <c r="C159" s="7"/>
      <c r="D159" s="7" t="s">
        <v>417</v>
      </c>
      <c r="E159" s="7"/>
      <c r="F159" s="8"/>
      <c r="G159" s="7"/>
      <c r="H159" s="7"/>
      <c r="I159" s="9">
        <v>0</v>
      </c>
      <c r="J159" s="10">
        <f t="shared" si="16"/>
        <v>0</v>
      </c>
    </row>
    <row r="160" spans="1:10" ht="39" customHeight="1" x14ac:dyDescent="0.2">
      <c r="A160" s="16" t="s">
        <v>418</v>
      </c>
      <c r="B160" s="17" t="s">
        <v>419</v>
      </c>
      <c r="C160" s="16" t="s">
        <v>22</v>
      </c>
      <c r="D160" s="16" t="s">
        <v>420</v>
      </c>
      <c r="E160" s="18" t="s">
        <v>131</v>
      </c>
      <c r="F160" s="37">
        <v>10</v>
      </c>
      <c r="G160" s="19">
        <v>0</v>
      </c>
      <c r="H160" s="19">
        <f t="shared" ref="H160:H190" si="17">TRUNC(G160 * (1 + 24.86 / 100), 2)</f>
        <v>0</v>
      </c>
      <c r="I160" s="19">
        <f t="shared" ref="I160:I190" si="18">TRUNC(F160 * H160, 2)</f>
        <v>0</v>
      </c>
      <c r="J160" s="20">
        <f t="shared" si="16"/>
        <v>0</v>
      </c>
    </row>
    <row r="161" spans="1:10" ht="26.1" customHeight="1" x14ac:dyDescent="0.2">
      <c r="A161" s="16" t="s">
        <v>421</v>
      </c>
      <c r="B161" s="17" t="s">
        <v>422</v>
      </c>
      <c r="C161" s="16" t="s">
        <v>22</v>
      </c>
      <c r="D161" s="16" t="s">
        <v>423</v>
      </c>
      <c r="E161" s="18" t="s">
        <v>131</v>
      </c>
      <c r="F161" s="37">
        <v>29.5</v>
      </c>
      <c r="G161" s="19">
        <v>0</v>
      </c>
      <c r="H161" s="19">
        <f t="shared" si="17"/>
        <v>0</v>
      </c>
      <c r="I161" s="19">
        <f t="shared" si="18"/>
        <v>0</v>
      </c>
      <c r="J161" s="20">
        <f t="shared" si="16"/>
        <v>0</v>
      </c>
    </row>
    <row r="162" spans="1:10" ht="26.1" customHeight="1" x14ac:dyDescent="0.2">
      <c r="A162" s="16" t="s">
        <v>424</v>
      </c>
      <c r="B162" s="17" t="s">
        <v>425</v>
      </c>
      <c r="C162" s="16" t="s">
        <v>22</v>
      </c>
      <c r="D162" s="16" t="s">
        <v>426</v>
      </c>
      <c r="E162" s="18" t="s">
        <v>131</v>
      </c>
      <c r="F162" s="37">
        <v>3</v>
      </c>
      <c r="G162" s="19">
        <v>0</v>
      </c>
      <c r="H162" s="19">
        <f t="shared" si="17"/>
        <v>0</v>
      </c>
      <c r="I162" s="19">
        <f t="shared" si="18"/>
        <v>0</v>
      </c>
      <c r="J162" s="20">
        <f t="shared" si="16"/>
        <v>0</v>
      </c>
    </row>
    <row r="163" spans="1:10" ht="26.1" customHeight="1" x14ac:dyDescent="0.2">
      <c r="A163" s="16" t="s">
        <v>427</v>
      </c>
      <c r="B163" s="17" t="s">
        <v>428</v>
      </c>
      <c r="C163" s="16" t="s">
        <v>22</v>
      </c>
      <c r="D163" s="16" t="s">
        <v>429</v>
      </c>
      <c r="E163" s="18" t="s">
        <v>131</v>
      </c>
      <c r="F163" s="37">
        <v>15</v>
      </c>
      <c r="G163" s="19">
        <v>0</v>
      </c>
      <c r="H163" s="19">
        <f t="shared" si="17"/>
        <v>0</v>
      </c>
      <c r="I163" s="19">
        <f t="shared" si="18"/>
        <v>0</v>
      </c>
      <c r="J163" s="20">
        <f t="shared" si="16"/>
        <v>0</v>
      </c>
    </row>
    <row r="164" spans="1:10" ht="39" customHeight="1" x14ac:dyDescent="0.2">
      <c r="A164" s="16" t="s">
        <v>430</v>
      </c>
      <c r="B164" s="17" t="s">
        <v>431</v>
      </c>
      <c r="C164" s="16" t="s">
        <v>22</v>
      </c>
      <c r="D164" s="16" t="s">
        <v>432</v>
      </c>
      <c r="E164" s="18" t="s">
        <v>14</v>
      </c>
      <c r="F164" s="37">
        <v>4</v>
      </c>
      <c r="G164" s="19">
        <v>0</v>
      </c>
      <c r="H164" s="19">
        <f t="shared" si="17"/>
        <v>0</v>
      </c>
      <c r="I164" s="19">
        <f t="shared" si="18"/>
        <v>0</v>
      </c>
      <c r="J164" s="20">
        <f t="shared" si="16"/>
        <v>0</v>
      </c>
    </row>
    <row r="165" spans="1:10" ht="39" customHeight="1" x14ac:dyDescent="0.2">
      <c r="A165" s="16" t="s">
        <v>433</v>
      </c>
      <c r="B165" s="17" t="s">
        <v>434</v>
      </c>
      <c r="C165" s="16" t="s">
        <v>22</v>
      </c>
      <c r="D165" s="16" t="s">
        <v>435</v>
      </c>
      <c r="E165" s="18" t="s">
        <v>14</v>
      </c>
      <c r="F165" s="37">
        <v>2</v>
      </c>
      <c r="G165" s="19">
        <v>0</v>
      </c>
      <c r="H165" s="19">
        <f t="shared" si="17"/>
        <v>0</v>
      </c>
      <c r="I165" s="19">
        <f t="shared" si="18"/>
        <v>0</v>
      </c>
      <c r="J165" s="20">
        <f t="shared" si="16"/>
        <v>0</v>
      </c>
    </row>
    <row r="166" spans="1:10" ht="39" customHeight="1" x14ac:dyDescent="0.2">
      <c r="A166" s="16" t="s">
        <v>436</v>
      </c>
      <c r="B166" s="17" t="s">
        <v>437</v>
      </c>
      <c r="C166" s="16" t="s">
        <v>22</v>
      </c>
      <c r="D166" s="16" t="s">
        <v>438</v>
      </c>
      <c r="E166" s="18" t="s">
        <v>14</v>
      </c>
      <c r="F166" s="37">
        <v>12</v>
      </c>
      <c r="G166" s="19">
        <v>0</v>
      </c>
      <c r="H166" s="19">
        <f t="shared" si="17"/>
        <v>0</v>
      </c>
      <c r="I166" s="19">
        <f t="shared" si="18"/>
        <v>0</v>
      </c>
      <c r="J166" s="20">
        <f t="shared" si="16"/>
        <v>0</v>
      </c>
    </row>
    <row r="167" spans="1:10" ht="39" customHeight="1" x14ac:dyDescent="0.2">
      <c r="A167" s="16" t="s">
        <v>439</v>
      </c>
      <c r="B167" s="17" t="s">
        <v>440</v>
      </c>
      <c r="C167" s="16" t="s">
        <v>22</v>
      </c>
      <c r="D167" s="16" t="s">
        <v>441</v>
      </c>
      <c r="E167" s="18" t="s">
        <v>14</v>
      </c>
      <c r="F167" s="37">
        <v>10</v>
      </c>
      <c r="G167" s="19">
        <v>0</v>
      </c>
      <c r="H167" s="19">
        <f t="shared" si="17"/>
        <v>0</v>
      </c>
      <c r="I167" s="19">
        <f t="shared" si="18"/>
        <v>0</v>
      </c>
      <c r="J167" s="20">
        <f t="shared" si="16"/>
        <v>0</v>
      </c>
    </row>
    <row r="168" spans="1:10" ht="26.1" customHeight="1" x14ac:dyDescent="0.2">
      <c r="A168" s="16" t="s">
        <v>442</v>
      </c>
      <c r="B168" s="17" t="s">
        <v>443</v>
      </c>
      <c r="C168" s="16" t="s">
        <v>22</v>
      </c>
      <c r="D168" s="16" t="s">
        <v>444</v>
      </c>
      <c r="E168" s="18" t="s">
        <v>14</v>
      </c>
      <c r="F168" s="37">
        <v>8</v>
      </c>
      <c r="G168" s="19">
        <v>0</v>
      </c>
      <c r="H168" s="19">
        <f t="shared" si="17"/>
        <v>0</v>
      </c>
      <c r="I168" s="19">
        <f t="shared" si="18"/>
        <v>0</v>
      </c>
      <c r="J168" s="20">
        <f t="shared" si="16"/>
        <v>0</v>
      </c>
    </row>
    <row r="169" spans="1:10" ht="26.1" customHeight="1" x14ac:dyDescent="0.2">
      <c r="A169" s="16" t="s">
        <v>445</v>
      </c>
      <c r="B169" s="17" t="s">
        <v>446</v>
      </c>
      <c r="C169" s="16" t="s">
        <v>22</v>
      </c>
      <c r="D169" s="16" t="s">
        <v>447</v>
      </c>
      <c r="E169" s="18" t="s">
        <v>14</v>
      </c>
      <c r="F169" s="37">
        <v>1</v>
      </c>
      <c r="G169" s="19">
        <v>0</v>
      </c>
      <c r="H169" s="19">
        <f t="shared" si="17"/>
        <v>0</v>
      </c>
      <c r="I169" s="19">
        <f t="shared" si="18"/>
        <v>0</v>
      </c>
      <c r="J169" s="20">
        <f t="shared" si="16"/>
        <v>0</v>
      </c>
    </row>
    <row r="170" spans="1:10" ht="26.1" customHeight="1" x14ac:dyDescent="0.2">
      <c r="A170" s="16" t="s">
        <v>448</v>
      </c>
      <c r="B170" s="17" t="s">
        <v>449</v>
      </c>
      <c r="C170" s="16" t="s">
        <v>22</v>
      </c>
      <c r="D170" s="16" t="s">
        <v>450</v>
      </c>
      <c r="E170" s="18" t="s">
        <v>14</v>
      </c>
      <c r="F170" s="37">
        <v>9</v>
      </c>
      <c r="G170" s="19">
        <v>0</v>
      </c>
      <c r="H170" s="19">
        <f t="shared" si="17"/>
        <v>0</v>
      </c>
      <c r="I170" s="19">
        <f t="shared" si="18"/>
        <v>0</v>
      </c>
      <c r="J170" s="20">
        <f t="shared" si="16"/>
        <v>0</v>
      </c>
    </row>
    <row r="171" spans="1:10" ht="26.1" customHeight="1" x14ac:dyDescent="0.2">
      <c r="A171" s="16" t="s">
        <v>451</v>
      </c>
      <c r="B171" s="17" t="s">
        <v>452</v>
      </c>
      <c r="C171" s="16" t="s">
        <v>22</v>
      </c>
      <c r="D171" s="16" t="s">
        <v>453</v>
      </c>
      <c r="E171" s="18" t="s">
        <v>14</v>
      </c>
      <c r="F171" s="37">
        <v>1</v>
      </c>
      <c r="G171" s="19">
        <v>0</v>
      </c>
      <c r="H171" s="19">
        <f t="shared" si="17"/>
        <v>0</v>
      </c>
      <c r="I171" s="19">
        <f t="shared" si="18"/>
        <v>0</v>
      </c>
      <c r="J171" s="20">
        <f t="shared" si="16"/>
        <v>0</v>
      </c>
    </row>
    <row r="172" spans="1:10" ht="51.95" customHeight="1" x14ac:dyDescent="0.2">
      <c r="A172" s="16" t="s">
        <v>454</v>
      </c>
      <c r="B172" s="17" t="s">
        <v>455</v>
      </c>
      <c r="C172" s="16" t="s">
        <v>22</v>
      </c>
      <c r="D172" s="16" t="s">
        <v>456</v>
      </c>
      <c r="E172" s="18" t="s">
        <v>14</v>
      </c>
      <c r="F172" s="37">
        <v>1</v>
      </c>
      <c r="G172" s="19">
        <v>0</v>
      </c>
      <c r="H172" s="19">
        <f t="shared" si="17"/>
        <v>0</v>
      </c>
      <c r="I172" s="19">
        <f t="shared" si="18"/>
        <v>0</v>
      </c>
      <c r="J172" s="20">
        <f t="shared" si="16"/>
        <v>0</v>
      </c>
    </row>
    <row r="173" spans="1:10" ht="26.1" customHeight="1" x14ac:dyDescent="0.2">
      <c r="A173" s="16" t="s">
        <v>457</v>
      </c>
      <c r="B173" s="17" t="s">
        <v>458</v>
      </c>
      <c r="C173" s="16" t="s">
        <v>22</v>
      </c>
      <c r="D173" s="16" t="s">
        <v>459</v>
      </c>
      <c r="E173" s="18" t="s">
        <v>14</v>
      </c>
      <c r="F173" s="37">
        <v>1</v>
      </c>
      <c r="G173" s="19">
        <v>0</v>
      </c>
      <c r="H173" s="19">
        <f t="shared" si="17"/>
        <v>0</v>
      </c>
      <c r="I173" s="19">
        <f t="shared" si="18"/>
        <v>0</v>
      </c>
      <c r="J173" s="20">
        <f t="shared" si="16"/>
        <v>0</v>
      </c>
    </row>
    <row r="174" spans="1:10" ht="24" customHeight="1" x14ac:dyDescent="0.2">
      <c r="A174" s="11" t="s">
        <v>460</v>
      </c>
      <c r="B174" s="12" t="s">
        <v>461</v>
      </c>
      <c r="C174" s="11" t="s">
        <v>22</v>
      </c>
      <c r="D174" s="11" t="s">
        <v>462</v>
      </c>
      <c r="E174" s="13" t="s">
        <v>14</v>
      </c>
      <c r="F174" s="36">
        <v>2</v>
      </c>
      <c r="G174" s="19">
        <v>0</v>
      </c>
      <c r="H174" s="14">
        <f t="shared" si="17"/>
        <v>0</v>
      </c>
      <c r="I174" s="14">
        <f t="shared" si="18"/>
        <v>0</v>
      </c>
      <c r="J174" s="15">
        <f t="shared" si="16"/>
        <v>0</v>
      </c>
    </row>
    <row r="175" spans="1:10" ht="39" customHeight="1" x14ac:dyDescent="0.2">
      <c r="A175" s="16" t="s">
        <v>463</v>
      </c>
      <c r="B175" s="17" t="s">
        <v>464</v>
      </c>
      <c r="C175" s="16" t="s">
        <v>22</v>
      </c>
      <c r="D175" s="16" t="s">
        <v>465</v>
      </c>
      <c r="E175" s="18" t="s">
        <v>14</v>
      </c>
      <c r="F175" s="37">
        <v>8</v>
      </c>
      <c r="G175" s="19">
        <v>0</v>
      </c>
      <c r="H175" s="19">
        <f t="shared" si="17"/>
        <v>0</v>
      </c>
      <c r="I175" s="19">
        <f t="shared" si="18"/>
        <v>0</v>
      </c>
      <c r="J175" s="20">
        <f t="shared" si="16"/>
        <v>0</v>
      </c>
    </row>
    <row r="176" spans="1:10" ht="39" customHeight="1" x14ac:dyDescent="0.2">
      <c r="A176" s="16" t="s">
        <v>466</v>
      </c>
      <c r="B176" s="17" t="s">
        <v>467</v>
      </c>
      <c r="C176" s="16" t="s">
        <v>22</v>
      </c>
      <c r="D176" s="16" t="s">
        <v>468</v>
      </c>
      <c r="E176" s="18" t="s">
        <v>14</v>
      </c>
      <c r="F176" s="37">
        <v>6</v>
      </c>
      <c r="G176" s="19">
        <v>0</v>
      </c>
      <c r="H176" s="19">
        <f t="shared" si="17"/>
        <v>0</v>
      </c>
      <c r="I176" s="19">
        <f t="shared" si="18"/>
        <v>0</v>
      </c>
      <c r="J176" s="20">
        <f t="shared" si="16"/>
        <v>0</v>
      </c>
    </row>
    <row r="177" spans="1:10" ht="24" customHeight="1" x14ac:dyDescent="0.2">
      <c r="A177" s="16" t="s">
        <v>469</v>
      </c>
      <c r="B177" s="17" t="s">
        <v>470</v>
      </c>
      <c r="C177" s="16" t="s">
        <v>17</v>
      </c>
      <c r="D177" s="16" t="s">
        <v>471</v>
      </c>
      <c r="E177" s="18" t="s">
        <v>14</v>
      </c>
      <c r="F177" s="37">
        <v>13</v>
      </c>
      <c r="G177" s="19">
        <v>0</v>
      </c>
      <c r="H177" s="19">
        <f t="shared" si="17"/>
        <v>0</v>
      </c>
      <c r="I177" s="19">
        <f t="shared" si="18"/>
        <v>0</v>
      </c>
      <c r="J177" s="20">
        <f t="shared" si="16"/>
        <v>0</v>
      </c>
    </row>
    <row r="178" spans="1:10" ht="26.1" customHeight="1" x14ac:dyDescent="0.2">
      <c r="A178" s="11" t="s">
        <v>472</v>
      </c>
      <c r="B178" s="12" t="s">
        <v>473</v>
      </c>
      <c r="C178" s="11" t="s">
        <v>22</v>
      </c>
      <c r="D178" s="11" t="s">
        <v>474</v>
      </c>
      <c r="E178" s="13" t="s">
        <v>14</v>
      </c>
      <c r="F178" s="36">
        <v>15</v>
      </c>
      <c r="G178" s="19">
        <v>0</v>
      </c>
      <c r="H178" s="14">
        <f t="shared" si="17"/>
        <v>0</v>
      </c>
      <c r="I178" s="14">
        <f t="shared" si="18"/>
        <v>0</v>
      </c>
      <c r="J178" s="15">
        <f t="shared" si="16"/>
        <v>0</v>
      </c>
    </row>
    <row r="179" spans="1:10" ht="26.1" customHeight="1" x14ac:dyDescent="0.2">
      <c r="A179" s="11" t="s">
        <v>475</v>
      </c>
      <c r="B179" s="12" t="s">
        <v>476</v>
      </c>
      <c r="C179" s="11" t="s">
        <v>22</v>
      </c>
      <c r="D179" s="11" t="s">
        <v>477</v>
      </c>
      <c r="E179" s="13" t="s">
        <v>14</v>
      </c>
      <c r="F179" s="36">
        <v>15</v>
      </c>
      <c r="G179" s="19">
        <v>0</v>
      </c>
      <c r="H179" s="14">
        <f t="shared" si="17"/>
        <v>0</v>
      </c>
      <c r="I179" s="14">
        <f t="shared" si="18"/>
        <v>0</v>
      </c>
      <c r="J179" s="15">
        <f t="shared" si="16"/>
        <v>0</v>
      </c>
    </row>
    <row r="180" spans="1:10" ht="39" customHeight="1" x14ac:dyDescent="0.2">
      <c r="A180" s="16" t="s">
        <v>478</v>
      </c>
      <c r="B180" s="17" t="s">
        <v>479</v>
      </c>
      <c r="C180" s="16" t="s">
        <v>22</v>
      </c>
      <c r="D180" s="16" t="s">
        <v>480</v>
      </c>
      <c r="E180" s="18" t="s">
        <v>14</v>
      </c>
      <c r="F180" s="37">
        <v>12</v>
      </c>
      <c r="G180" s="19">
        <v>0</v>
      </c>
      <c r="H180" s="19">
        <f t="shared" si="17"/>
        <v>0</v>
      </c>
      <c r="I180" s="19">
        <f t="shared" si="18"/>
        <v>0</v>
      </c>
      <c r="J180" s="20">
        <f t="shared" si="16"/>
        <v>0</v>
      </c>
    </row>
    <row r="181" spans="1:10" ht="26.1" customHeight="1" x14ac:dyDescent="0.2">
      <c r="A181" s="16" t="s">
        <v>481</v>
      </c>
      <c r="B181" s="17" t="s">
        <v>482</v>
      </c>
      <c r="C181" s="16" t="s">
        <v>22</v>
      </c>
      <c r="D181" s="16" t="s">
        <v>483</v>
      </c>
      <c r="E181" s="18" t="s">
        <v>14</v>
      </c>
      <c r="F181" s="37">
        <v>1</v>
      </c>
      <c r="G181" s="19">
        <v>0</v>
      </c>
      <c r="H181" s="19">
        <f t="shared" si="17"/>
        <v>0</v>
      </c>
      <c r="I181" s="19">
        <f t="shared" si="18"/>
        <v>0</v>
      </c>
      <c r="J181" s="20">
        <f t="shared" si="16"/>
        <v>0</v>
      </c>
    </row>
    <row r="182" spans="1:10" ht="26.1" customHeight="1" x14ac:dyDescent="0.2">
      <c r="A182" s="16" t="s">
        <v>484</v>
      </c>
      <c r="B182" s="17" t="s">
        <v>485</v>
      </c>
      <c r="C182" s="16" t="s">
        <v>22</v>
      </c>
      <c r="D182" s="16" t="s">
        <v>486</v>
      </c>
      <c r="E182" s="18" t="s">
        <v>14</v>
      </c>
      <c r="F182" s="37">
        <v>14</v>
      </c>
      <c r="G182" s="19">
        <v>0</v>
      </c>
      <c r="H182" s="19">
        <f t="shared" si="17"/>
        <v>0</v>
      </c>
      <c r="I182" s="19">
        <f t="shared" si="18"/>
        <v>0</v>
      </c>
      <c r="J182" s="20">
        <f t="shared" si="16"/>
        <v>0</v>
      </c>
    </row>
    <row r="183" spans="1:10" ht="26.1" customHeight="1" x14ac:dyDescent="0.2">
      <c r="A183" s="16" t="s">
        <v>487</v>
      </c>
      <c r="B183" s="17" t="s">
        <v>488</v>
      </c>
      <c r="C183" s="16" t="s">
        <v>22</v>
      </c>
      <c r="D183" s="16" t="s">
        <v>489</v>
      </c>
      <c r="E183" s="18" t="s">
        <v>14</v>
      </c>
      <c r="F183" s="37">
        <v>5</v>
      </c>
      <c r="G183" s="19">
        <v>0</v>
      </c>
      <c r="H183" s="19">
        <f t="shared" si="17"/>
        <v>0</v>
      </c>
      <c r="I183" s="19">
        <f t="shared" si="18"/>
        <v>0</v>
      </c>
      <c r="J183" s="20">
        <f t="shared" si="16"/>
        <v>0</v>
      </c>
    </row>
    <row r="184" spans="1:10" ht="26.1" customHeight="1" x14ac:dyDescent="0.2">
      <c r="A184" s="16" t="s">
        <v>490</v>
      </c>
      <c r="B184" s="17" t="s">
        <v>491</v>
      </c>
      <c r="C184" s="16" t="s">
        <v>22</v>
      </c>
      <c r="D184" s="16" t="s">
        <v>492</v>
      </c>
      <c r="E184" s="18" t="s">
        <v>14</v>
      </c>
      <c r="F184" s="37">
        <v>1</v>
      </c>
      <c r="G184" s="19">
        <v>0</v>
      </c>
      <c r="H184" s="19">
        <f t="shared" si="17"/>
        <v>0</v>
      </c>
      <c r="I184" s="19">
        <f t="shared" si="18"/>
        <v>0</v>
      </c>
      <c r="J184" s="20">
        <f t="shared" si="16"/>
        <v>0</v>
      </c>
    </row>
    <row r="185" spans="1:10" ht="26.1" customHeight="1" x14ac:dyDescent="0.2">
      <c r="A185" s="16" t="s">
        <v>493</v>
      </c>
      <c r="B185" s="17" t="s">
        <v>494</v>
      </c>
      <c r="C185" s="16" t="s">
        <v>22</v>
      </c>
      <c r="D185" s="16" t="s">
        <v>495</v>
      </c>
      <c r="E185" s="18" t="s">
        <v>14</v>
      </c>
      <c r="F185" s="37">
        <v>4</v>
      </c>
      <c r="G185" s="19">
        <v>0</v>
      </c>
      <c r="H185" s="19">
        <f t="shared" si="17"/>
        <v>0</v>
      </c>
      <c r="I185" s="19">
        <f t="shared" si="18"/>
        <v>0</v>
      </c>
      <c r="J185" s="20">
        <f t="shared" si="16"/>
        <v>0</v>
      </c>
    </row>
    <row r="186" spans="1:10" ht="51.95" customHeight="1" x14ac:dyDescent="0.2">
      <c r="A186" s="16" t="s">
        <v>496</v>
      </c>
      <c r="B186" s="17" t="s">
        <v>497</v>
      </c>
      <c r="C186" s="16" t="s">
        <v>22</v>
      </c>
      <c r="D186" s="16" t="s">
        <v>498</v>
      </c>
      <c r="E186" s="18" t="s">
        <v>14</v>
      </c>
      <c r="F186" s="37">
        <v>1</v>
      </c>
      <c r="G186" s="19">
        <v>0</v>
      </c>
      <c r="H186" s="19">
        <f t="shared" si="17"/>
        <v>0</v>
      </c>
      <c r="I186" s="19">
        <f t="shared" si="18"/>
        <v>0</v>
      </c>
      <c r="J186" s="20">
        <f t="shared" si="16"/>
        <v>0</v>
      </c>
    </row>
    <row r="187" spans="1:10" ht="65.099999999999994" customHeight="1" x14ac:dyDescent="0.2">
      <c r="A187" s="16" t="s">
        <v>499</v>
      </c>
      <c r="B187" s="17" t="s">
        <v>500</v>
      </c>
      <c r="C187" s="16" t="s">
        <v>22</v>
      </c>
      <c r="D187" s="16" t="s">
        <v>501</v>
      </c>
      <c r="E187" s="18" t="s">
        <v>14</v>
      </c>
      <c r="F187" s="37">
        <v>4</v>
      </c>
      <c r="G187" s="19">
        <v>0</v>
      </c>
      <c r="H187" s="19">
        <f t="shared" si="17"/>
        <v>0</v>
      </c>
      <c r="I187" s="19">
        <f t="shared" si="18"/>
        <v>0</v>
      </c>
      <c r="J187" s="20">
        <f t="shared" si="16"/>
        <v>0</v>
      </c>
    </row>
    <row r="188" spans="1:10" ht="51.95" customHeight="1" x14ac:dyDescent="0.2">
      <c r="A188" s="16" t="s">
        <v>502</v>
      </c>
      <c r="B188" s="17" t="s">
        <v>503</v>
      </c>
      <c r="C188" s="16" t="s">
        <v>22</v>
      </c>
      <c r="D188" s="16" t="s">
        <v>504</v>
      </c>
      <c r="E188" s="18" t="s">
        <v>14</v>
      </c>
      <c r="F188" s="37">
        <v>1</v>
      </c>
      <c r="G188" s="19">
        <v>0</v>
      </c>
      <c r="H188" s="19">
        <f t="shared" si="17"/>
        <v>0</v>
      </c>
      <c r="I188" s="19">
        <f t="shared" si="18"/>
        <v>0</v>
      </c>
      <c r="J188" s="20">
        <f t="shared" si="16"/>
        <v>0</v>
      </c>
    </row>
    <row r="189" spans="1:10" ht="39" customHeight="1" x14ac:dyDescent="0.2">
      <c r="A189" s="16" t="s">
        <v>505</v>
      </c>
      <c r="B189" s="17" t="s">
        <v>506</v>
      </c>
      <c r="C189" s="16" t="s">
        <v>22</v>
      </c>
      <c r="D189" s="16" t="s">
        <v>507</v>
      </c>
      <c r="E189" s="18" t="s">
        <v>14</v>
      </c>
      <c r="F189" s="37">
        <v>1</v>
      </c>
      <c r="G189" s="19">
        <v>0</v>
      </c>
      <c r="H189" s="19">
        <f t="shared" si="17"/>
        <v>0</v>
      </c>
      <c r="I189" s="19">
        <f t="shared" si="18"/>
        <v>0</v>
      </c>
      <c r="J189" s="20">
        <f t="shared" si="16"/>
        <v>0</v>
      </c>
    </row>
    <row r="190" spans="1:10" ht="39" customHeight="1" x14ac:dyDescent="0.2">
      <c r="A190" s="16" t="s">
        <v>508</v>
      </c>
      <c r="B190" s="17" t="s">
        <v>509</v>
      </c>
      <c r="C190" s="16" t="s">
        <v>12</v>
      </c>
      <c r="D190" s="16" t="s">
        <v>510</v>
      </c>
      <c r="E190" s="18" t="s">
        <v>14</v>
      </c>
      <c r="F190" s="37">
        <v>2</v>
      </c>
      <c r="G190" s="19">
        <v>0</v>
      </c>
      <c r="H190" s="19">
        <f t="shared" si="17"/>
        <v>0</v>
      </c>
      <c r="I190" s="19">
        <f t="shared" si="18"/>
        <v>0</v>
      </c>
      <c r="J190" s="20">
        <f t="shared" si="16"/>
        <v>0</v>
      </c>
    </row>
    <row r="191" spans="1:10" ht="24" customHeight="1" x14ac:dyDescent="0.2">
      <c r="A191" s="7" t="s">
        <v>511</v>
      </c>
      <c r="B191" s="7"/>
      <c r="C191" s="7"/>
      <c r="D191" s="7" t="s">
        <v>512</v>
      </c>
      <c r="E191" s="7"/>
      <c r="F191" s="8"/>
      <c r="G191" s="7"/>
      <c r="H191" s="7"/>
      <c r="I191" s="9">
        <v>0</v>
      </c>
      <c r="J191" s="10">
        <f t="shared" si="16"/>
        <v>0</v>
      </c>
    </row>
    <row r="192" spans="1:10" ht="39" customHeight="1" x14ac:dyDescent="0.2">
      <c r="A192" s="16" t="s">
        <v>513</v>
      </c>
      <c r="B192" s="17" t="s">
        <v>514</v>
      </c>
      <c r="C192" s="16" t="s">
        <v>22</v>
      </c>
      <c r="D192" s="16" t="s">
        <v>515</v>
      </c>
      <c r="E192" s="18" t="s">
        <v>14</v>
      </c>
      <c r="F192" s="37">
        <v>25</v>
      </c>
      <c r="G192" s="19">
        <v>0</v>
      </c>
      <c r="H192" s="19">
        <f t="shared" ref="H192:H197" si="19">TRUNC(G192 * (1 + 24.86 / 100), 2)</f>
        <v>0</v>
      </c>
      <c r="I192" s="19">
        <f t="shared" ref="I192:I197" si="20">TRUNC(F192 * H192, 2)</f>
        <v>0</v>
      </c>
      <c r="J192" s="20">
        <f t="shared" si="16"/>
        <v>0</v>
      </c>
    </row>
    <row r="193" spans="1:10" ht="39" customHeight="1" x14ac:dyDescent="0.2">
      <c r="A193" s="16" t="s">
        <v>516</v>
      </c>
      <c r="B193" s="17" t="s">
        <v>517</v>
      </c>
      <c r="C193" s="16" t="s">
        <v>22</v>
      </c>
      <c r="D193" s="16" t="s">
        <v>518</v>
      </c>
      <c r="E193" s="18" t="s">
        <v>14</v>
      </c>
      <c r="F193" s="37">
        <v>25</v>
      </c>
      <c r="G193" s="19">
        <v>0</v>
      </c>
      <c r="H193" s="19">
        <f t="shared" si="19"/>
        <v>0</v>
      </c>
      <c r="I193" s="19">
        <f t="shared" si="20"/>
        <v>0</v>
      </c>
      <c r="J193" s="20">
        <f t="shared" si="16"/>
        <v>0</v>
      </c>
    </row>
    <row r="194" spans="1:10" ht="26.1" customHeight="1" x14ac:dyDescent="0.2">
      <c r="A194" s="16" t="s">
        <v>519</v>
      </c>
      <c r="B194" s="17" t="s">
        <v>520</v>
      </c>
      <c r="C194" s="16" t="s">
        <v>22</v>
      </c>
      <c r="D194" s="16" t="s">
        <v>521</v>
      </c>
      <c r="E194" s="18" t="s">
        <v>131</v>
      </c>
      <c r="F194" s="37">
        <v>15</v>
      </c>
      <c r="G194" s="19">
        <v>0</v>
      </c>
      <c r="H194" s="19">
        <f t="shared" si="19"/>
        <v>0</v>
      </c>
      <c r="I194" s="19">
        <f t="shared" si="20"/>
        <v>0</v>
      </c>
      <c r="J194" s="20">
        <f t="shared" si="16"/>
        <v>0</v>
      </c>
    </row>
    <row r="195" spans="1:10" ht="26.1" customHeight="1" x14ac:dyDescent="0.2">
      <c r="A195" s="16" t="s">
        <v>522</v>
      </c>
      <c r="B195" s="17" t="s">
        <v>523</v>
      </c>
      <c r="C195" s="16" t="s">
        <v>22</v>
      </c>
      <c r="D195" s="16" t="s">
        <v>524</v>
      </c>
      <c r="E195" s="18" t="s">
        <v>131</v>
      </c>
      <c r="F195" s="37">
        <v>15</v>
      </c>
      <c r="G195" s="19">
        <v>0</v>
      </c>
      <c r="H195" s="19">
        <f t="shared" si="19"/>
        <v>0</v>
      </c>
      <c r="I195" s="19">
        <f t="shared" si="20"/>
        <v>0</v>
      </c>
      <c r="J195" s="20">
        <f t="shared" si="16"/>
        <v>0</v>
      </c>
    </row>
    <row r="196" spans="1:10" ht="24" customHeight="1" x14ac:dyDescent="0.2">
      <c r="A196" s="16" t="s">
        <v>525</v>
      </c>
      <c r="B196" s="17" t="s">
        <v>526</v>
      </c>
      <c r="C196" s="16" t="s">
        <v>17</v>
      </c>
      <c r="D196" s="16" t="s">
        <v>527</v>
      </c>
      <c r="E196" s="18" t="s">
        <v>14</v>
      </c>
      <c r="F196" s="37">
        <v>1</v>
      </c>
      <c r="G196" s="19">
        <v>0</v>
      </c>
      <c r="H196" s="19">
        <f t="shared" si="19"/>
        <v>0</v>
      </c>
      <c r="I196" s="19">
        <f t="shared" si="20"/>
        <v>0</v>
      </c>
      <c r="J196" s="20">
        <f t="shared" si="16"/>
        <v>0</v>
      </c>
    </row>
    <row r="197" spans="1:10" ht="26.1" customHeight="1" x14ac:dyDescent="0.2">
      <c r="A197" s="16" t="s">
        <v>528</v>
      </c>
      <c r="B197" s="17" t="s">
        <v>529</v>
      </c>
      <c r="C197" s="16" t="s">
        <v>17</v>
      </c>
      <c r="D197" s="16" t="s">
        <v>530</v>
      </c>
      <c r="E197" s="18" t="s">
        <v>14</v>
      </c>
      <c r="F197" s="37">
        <v>1</v>
      </c>
      <c r="G197" s="19">
        <v>0</v>
      </c>
      <c r="H197" s="19">
        <f t="shared" si="19"/>
        <v>0</v>
      </c>
      <c r="I197" s="19">
        <f t="shared" si="20"/>
        <v>0</v>
      </c>
      <c r="J197" s="20">
        <f t="shared" ref="J197:J260" si="21">I197 / 4330579.95</f>
        <v>0</v>
      </c>
    </row>
    <row r="198" spans="1:10" ht="24" customHeight="1" x14ac:dyDescent="0.2">
      <c r="A198" s="7" t="s">
        <v>531</v>
      </c>
      <c r="B198" s="7"/>
      <c r="C198" s="7"/>
      <c r="D198" s="7" t="s">
        <v>532</v>
      </c>
      <c r="E198" s="7"/>
      <c r="F198" s="8"/>
      <c r="G198" s="7"/>
      <c r="H198" s="7"/>
      <c r="I198" s="9">
        <v>0</v>
      </c>
      <c r="J198" s="10">
        <f t="shared" si="21"/>
        <v>0</v>
      </c>
    </row>
    <row r="199" spans="1:10" ht="26.1" customHeight="1" x14ac:dyDescent="0.2">
      <c r="A199" s="16" t="s">
        <v>533</v>
      </c>
      <c r="B199" s="17" t="s">
        <v>534</v>
      </c>
      <c r="C199" s="16" t="s">
        <v>17</v>
      </c>
      <c r="D199" s="16" t="s">
        <v>535</v>
      </c>
      <c r="E199" s="18" t="s">
        <v>229</v>
      </c>
      <c r="F199" s="17">
        <v>127.24</v>
      </c>
      <c r="G199" s="19">
        <v>0</v>
      </c>
      <c r="H199" s="19">
        <f>TRUNC(G199 * (1 + 24.86 / 100), 2)</f>
        <v>0</v>
      </c>
      <c r="I199" s="19">
        <f>TRUNC(F199 * H199, 2)</f>
        <v>0</v>
      </c>
      <c r="J199" s="20">
        <f t="shared" si="21"/>
        <v>0</v>
      </c>
    </row>
    <row r="200" spans="1:10" ht="24" customHeight="1" x14ac:dyDescent="0.2">
      <c r="A200" s="16" t="s">
        <v>536</v>
      </c>
      <c r="B200" s="17" t="s">
        <v>537</v>
      </c>
      <c r="C200" s="16" t="s">
        <v>118</v>
      </c>
      <c r="D200" s="16" t="s">
        <v>538</v>
      </c>
      <c r="E200" s="18" t="s">
        <v>19</v>
      </c>
      <c r="F200" s="17">
        <v>1817.83</v>
      </c>
      <c r="G200" s="19">
        <v>0</v>
      </c>
      <c r="H200" s="19">
        <f>TRUNC(G200 * (1 + 24.86 / 100), 2)</f>
        <v>0</v>
      </c>
      <c r="I200" s="19">
        <f>TRUNC(F200 * H200, 2)</f>
        <v>0</v>
      </c>
      <c r="J200" s="20">
        <f t="shared" si="21"/>
        <v>0</v>
      </c>
    </row>
    <row r="201" spans="1:10" ht="24" customHeight="1" x14ac:dyDescent="0.2">
      <c r="A201" s="16" t="s">
        <v>539</v>
      </c>
      <c r="B201" s="17" t="s">
        <v>540</v>
      </c>
      <c r="C201" s="16" t="s">
        <v>12</v>
      </c>
      <c r="D201" s="16" t="s">
        <v>541</v>
      </c>
      <c r="E201" s="18" t="s">
        <v>99</v>
      </c>
      <c r="F201" s="37">
        <v>26</v>
      </c>
      <c r="G201" s="19">
        <v>0</v>
      </c>
      <c r="H201" s="19">
        <f>TRUNC(G201 * (1 + 24.86 / 100), 2)</f>
        <v>0</v>
      </c>
      <c r="I201" s="19">
        <f>TRUNC(F201 * H201, 2)</f>
        <v>0</v>
      </c>
      <c r="J201" s="20">
        <f t="shared" si="21"/>
        <v>0</v>
      </c>
    </row>
    <row r="202" spans="1:10" ht="24" customHeight="1" x14ac:dyDescent="0.2">
      <c r="A202" s="7" t="s">
        <v>542</v>
      </c>
      <c r="B202" s="7"/>
      <c r="C202" s="7"/>
      <c r="D202" s="7" t="s">
        <v>543</v>
      </c>
      <c r="E202" s="7"/>
      <c r="F202" s="8"/>
      <c r="G202" s="7"/>
      <c r="H202" s="7"/>
      <c r="I202" s="9">
        <v>0</v>
      </c>
      <c r="J202" s="10">
        <f t="shared" si="21"/>
        <v>0</v>
      </c>
    </row>
    <row r="203" spans="1:10" ht="24" customHeight="1" x14ac:dyDescent="0.2">
      <c r="A203" s="7" t="s">
        <v>544</v>
      </c>
      <c r="B203" s="7"/>
      <c r="C203" s="7"/>
      <c r="D203" s="7" t="s">
        <v>282</v>
      </c>
      <c r="E203" s="7"/>
      <c r="F203" s="8"/>
      <c r="G203" s="7"/>
      <c r="H203" s="7"/>
      <c r="I203" s="9">
        <v>0</v>
      </c>
      <c r="J203" s="10">
        <f t="shared" si="21"/>
        <v>0</v>
      </c>
    </row>
    <row r="204" spans="1:10" ht="26.1" customHeight="1" x14ac:dyDescent="0.2">
      <c r="A204" s="16" t="s">
        <v>545</v>
      </c>
      <c r="B204" s="17" t="s">
        <v>546</v>
      </c>
      <c r="C204" s="16" t="s">
        <v>118</v>
      </c>
      <c r="D204" s="16" t="s">
        <v>547</v>
      </c>
      <c r="E204" s="18" t="s">
        <v>19</v>
      </c>
      <c r="F204" s="17">
        <v>0.98</v>
      </c>
      <c r="G204" s="19">
        <v>0</v>
      </c>
      <c r="H204" s="19">
        <f>TRUNC(G204 * (1 + 24.86 / 100), 2)</f>
        <v>0</v>
      </c>
      <c r="I204" s="19">
        <f>TRUNC(F204 * H204, 2)</f>
        <v>0</v>
      </c>
      <c r="J204" s="20">
        <f t="shared" si="21"/>
        <v>0</v>
      </c>
    </row>
    <row r="205" spans="1:10" ht="26.1" customHeight="1" x14ac:dyDescent="0.2">
      <c r="A205" s="16" t="s">
        <v>548</v>
      </c>
      <c r="B205" s="17" t="s">
        <v>546</v>
      </c>
      <c r="C205" s="16" t="s">
        <v>118</v>
      </c>
      <c r="D205" s="16" t="s">
        <v>549</v>
      </c>
      <c r="E205" s="18" t="s">
        <v>19</v>
      </c>
      <c r="F205" s="17">
        <v>0.28000000000000003</v>
      </c>
      <c r="G205" s="19">
        <v>0</v>
      </c>
      <c r="H205" s="19">
        <f>TRUNC(G205 * (1 + 24.86 / 100), 2)</f>
        <v>0</v>
      </c>
      <c r="I205" s="19">
        <f>TRUNC(F205 * H205, 2)</f>
        <v>0</v>
      </c>
      <c r="J205" s="20">
        <f t="shared" si="21"/>
        <v>0</v>
      </c>
    </row>
    <row r="206" spans="1:10" ht="26.1" customHeight="1" x14ac:dyDescent="0.2">
      <c r="A206" s="7" t="s">
        <v>550</v>
      </c>
      <c r="B206" s="7"/>
      <c r="C206" s="7"/>
      <c r="D206" s="7" t="s">
        <v>551</v>
      </c>
      <c r="E206" s="7"/>
      <c r="F206" s="8"/>
      <c r="G206" s="7"/>
      <c r="H206" s="7"/>
      <c r="I206" s="9">
        <v>0</v>
      </c>
      <c r="J206" s="10">
        <f t="shared" si="21"/>
        <v>0</v>
      </c>
    </row>
    <row r="207" spans="1:10" ht="26.1" customHeight="1" x14ac:dyDescent="0.2">
      <c r="A207" s="16" t="s">
        <v>552</v>
      </c>
      <c r="B207" s="17" t="s">
        <v>553</v>
      </c>
      <c r="C207" s="16" t="s">
        <v>17</v>
      </c>
      <c r="D207" s="16" t="s">
        <v>554</v>
      </c>
      <c r="E207" s="18" t="s">
        <v>229</v>
      </c>
      <c r="F207" s="17">
        <v>0.32</v>
      </c>
      <c r="G207" s="19">
        <v>0</v>
      </c>
      <c r="H207" s="19">
        <f>TRUNC(G207 * (1 + 24.86 / 100), 2)</f>
        <v>0</v>
      </c>
      <c r="I207" s="19">
        <f>TRUNC(F207 * H207, 2)</f>
        <v>0</v>
      </c>
      <c r="J207" s="20">
        <f t="shared" si="21"/>
        <v>0</v>
      </c>
    </row>
    <row r="208" spans="1:10" ht="26.1" customHeight="1" x14ac:dyDescent="0.2">
      <c r="A208" s="16" t="s">
        <v>555</v>
      </c>
      <c r="B208" s="17" t="s">
        <v>556</v>
      </c>
      <c r="C208" s="16" t="s">
        <v>17</v>
      </c>
      <c r="D208" s="16" t="s">
        <v>557</v>
      </c>
      <c r="E208" s="18" t="s">
        <v>19</v>
      </c>
      <c r="F208" s="17">
        <v>8.67</v>
      </c>
      <c r="G208" s="19">
        <v>0</v>
      </c>
      <c r="H208" s="19">
        <f>TRUNC(G208 * (1 + 24.86 / 100), 2)</f>
        <v>0</v>
      </c>
      <c r="I208" s="19">
        <f>TRUNC(F208 * H208, 2)</f>
        <v>0</v>
      </c>
      <c r="J208" s="20">
        <f t="shared" si="21"/>
        <v>0</v>
      </c>
    </row>
    <row r="209" spans="1:10" ht="24" customHeight="1" x14ac:dyDescent="0.2">
      <c r="A209" s="16" t="s">
        <v>558</v>
      </c>
      <c r="B209" s="17" t="s">
        <v>559</v>
      </c>
      <c r="C209" s="16" t="s">
        <v>17</v>
      </c>
      <c r="D209" s="16" t="s">
        <v>560</v>
      </c>
      <c r="E209" s="18" t="s">
        <v>131</v>
      </c>
      <c r="F209" s="17">
        <v>9.27</v>
      </c>
      <c r="G209" s="19">
        <v>0</v>
      </c>
      <c r="H209" s="19">
        <f>TRUNC(G209 * (1 + 24.86 / 100), 2)</f>
        <v>0</v>
      </c>
      <c r="I209" s="19">
        <f>TRUNC(F209 * H209, 2)</f>
        <v>0</v>
      </c>
      <c r="J209" s="20">
        <f t="shared" si="21"/>
        <v>0</v>
      </c>
    </row>
    <row r="210" spans="1:10" ht="24" customHeight="1" x14ac:dyDescent="0.2">
      <c r="A210" s="16" t="s">
        <v>561</v>
      </c>
      <c r="B210" s="17" t="s">
        <v>562</v>
      </c>
      <c r="C210" s="16" t="s">
        <v>17</v>
      </c>
      <c r="D210" s="16" t="s">
        <v>563</v>
      </c>
      <c r="E210" s="18" t="s">
        <v>14</v>
      </c>
      <c r="F210" s="37">
        <v>1</v>
      </c>
      <c r="G210" s="19">
        <v>0</v>
      </c>
      <c r="H210" s="19">
        <f>TRUNC(G210 * (1 + 24.86 / 100), 2)</f>
        <v>0</v>
      </c>
      <c r="I210" s="19">
        <f>TRUNC(F210 * H210, 2)</f>
        <v>0</v>
      </c>
      <c r="J210" s="20">
        <f t="shared" si="21"/>
        <v>0</v>
      </c>
    </row>
    <row r="211" spans="1:10" ht="24" customHeight="1" x14ac:dyDescent="0.2">
      <c r="A211" s="7" t="s">
        <v>564</v>
      </c>
      <c r="B211" s="7"/>
      <c r="C211" s="7"/>
      <c r="D211" s="7" t="s">
        <v>565</v>
      </c>
      <c r="E211" s="7"/>
      <c r="F211" s="8"/>
      <c r="G211" s="7"/>
      <c r="H211" s="7"/>
      <c r="I211" s="9">
        <v>0</v>
      </c>
      <c r="J211" s="10">
        <f t="shared" si="21"/>
        <v>0</v>
      </c>
    </row>
    <row r="212" spans="1:10" ht="24" customHeight="1" x14ac:dyDescent="0.2">
      <c r="A212" s="7" t="s">
        <v>566</v>
      </c>
      <c r="B212" s="7"/>
      <c r="C212" s="7"/>
      <c r="D212" s="7" t="s">
        <v>282</v>
      </c>
      <c r="E212" s="7"/>
      <c r="F212" s="8"/>
      <c r="G212" s="7"/>
      <c r="H212" s="7"/>
      <c r="I212" s="9">
        <v>0</v>
      </c>
      <c r="J212" s="10">
        <f t="shared" si="21"/>
        <v>0</v>
      </c>
    </row>
    <row r="213" spans="1:10" ht="24" customHeight="1" x14ac:dyDescent="0.2">
      <c r="A213" s="16" t="s">
        <v>567</v>
      </c>
      <c r="B213" s="17" t="s">
        <v>568</v>
      </c>
      <c r="C213" s="16" t="s">
        <v>17</v>
      </c>
      <c r="D213" s="16" t="s">
        <v>569</v>
      </c>
      <c r="E213" s="18" t="s">
        <v>229</v>
      </c>
      <c r="F213" s="37">
        <v>1.9</v>
      </c>
      <c r="G213" s="19">
        <v>0</v>
      </c>
      <c r="H213" s="19">
        <f>TRUNC(G213 * (1 + 24.86 / 100), 2)</f>
        <v>0</v>
      </c>
      <c r="I213" s="19">
        <f>TRUNC(F213 * H213, 2)</f>
        <v>0</v>
      </c>
      <c r="J213" s="20">
        <f t="shared" si="21"/>
        <v>0</v>
      </c>
    </row>
    <row r="214" spans="1:10" ht="24" customHeight="1" x14ac:dyDescent="0.2">
      <c r="A214" s="16" t="s">
        <v>570</v>
      </c>
      <c r="B214" s="17" t="s">
        <v>117</v>
      </c>
      <c r="C214" s="16" t="s">
        <v>118</v>
      </c>
      <c r="D214" s="16" t="s">
        <v>119</v>
      </c>
      <c r="E214" s="18" t="s">
        <v>19</v>
      </c>
      <c r="F214" s="17">
        <v>12.65</v>
      </c>
      <c r="G214" s="19">
        <v>0</v>
      </c>
      <c r="H214" s="19">
        <f>TRUNC(G214 * (1 + 24.86 / 100), 2)</f>
        <v>0</v>
      </c>
      <c r="I214" s="19">
        <f>TRUNC(F214 * H214, 2)</f>
        <v>0</v>
      </c>
      <c r="J214" s="20">
        <f t="shared" si="21"/>
        <v>0</v>
      </c>
    </row>
    <row r="215" spans="1:10" ht="26.1" customHeight="1" x14ac:dyDescent="0.2">
      <c r="A215" s="16" t="s">
        <v>571</v>
      </c>
      <c r="B215" s="17" t="s">
        <v>193</v>
      </c>
      <c r="C215" s="16" t="s">
        <v>194</v>
      </c>
      <c r="D215" s="16" t="s">
        <v>198</v>
      </c>
      <c r="E215" s="18" t="s">
        <v>19</v>
      </c>
      <c r="F215" s="17">
        <v>12.65</v>
      </c>
      <c r="G215" s="19">
        <v>0</v>
      </c>
      <c r="H215" s="19">
        <f>TRUNC(G215 * (1 + 24.86 / 100), 2)</f>
        <v>0</v>
      </c>
      <c r="I215" s="19">
        <f>TRUNC(F215 * H215, 2)</f>
        <v>0</v>
      </c>
      <c r="J215" s="20">
        <f t="shared" si="21"/>
        <v>0</v>
      </c>
    </row>
    <row r="216" spans="1:10" ht="26.1" customHeight="1" x14ac:dyDescent="0.2">
      <c r="A216" s="16" t="s">
        <v>572</v>
      </c>
      <c r="B216" s="17" t="s">
        <v>121</v>
      </c>
      <c r="C216" s="16" t="s">
        <v>22</v>
      </c>
      <c r="D216" s="16" t="s">
        <v>122</v>
      </c>
      <c r="E216" s="18" t="s">
        <v>19</v>
      </c>
      <c r="F216" s="17">
        <v>12.65</v>
      </c>
      <c r="G216" s="19">
        <v>0</v>
      </c>
      <c r="H216" s="19">
        <f>TRUNC(G216 * (1 + 24.86 / 100), 2)</f>
        <v>0</v>
      </c>
      <c r="I216" s="19">
        <f>TRUNC(F216 * H216, 2)</f>
        <v>0</v>
      </c>
      <c r="J216" s="20">
        <f t="shared" si="21"/>
        <v>0</v>
      </c>
    </row>
    <row r="217" spans="1:10" ht="24" customHeight="1" x14ac:dyDescent="0.2">
      <c r="A217" s="7" t="s">
        <v>573</v>
      </c>
      <c r="B217" s="7"/>
      <c r="C217" s="7"/>
      <c r="D217" s="7" t="s">
        <v>124</v>
      </c>
      <c r="E217" s="7"/>
      <c r="F217" s="8"/>
      <c r="G217" s="7"/>
      <c r="H217" s="7"/>
      <c r="I217" s="9">
        <v>0</v>
      </c>
      <c r="J217" s="10">
        <f t="shared" si="21"/>
        <v>0</v>
      </c>
    </row>
    <row r="218" spans="1:10" ht="26.1" customHeight="1" x14ac:dyDescent="0.2">
      <c r="A218" s="16" t="s">
        <v>574</v>
      </c>
      <c r="B218" s="17" t="s">
        <v>126</v>
      </c>
      <c r="C218" s="16" t="s">
        <v>17</v>
      </c>
      <c r="D218" s="16" t="s">
        <v>204</v>
      </c>
      <c r="E218" s="18" t="s">
        <v>19</v>
      </c>
      <c r="F218" s="17">
        <v>21.32</v>
      </c>
      <c r="G218" s="19">
        <v>0</v>
      </c>
      <c r="H218" s="19">
        <f t="shared" ref="H218:H231" si="22">TRUNC(G218 * (1 + 24.86 / 100), 2)</f>
        <v>0</v>
      </c>
      <c r="I218" s="19">
        <f t="shared" ref="I218:I231" si="23">TRUNC(F218 * H218, 2)</f>
        <v>0</v>
      </c>
      <c r="J218" s="20">
        <f t="shared" si="21"/>
        <v>0</v>
      </c>
    </row>
    <row r="219" spans="1:10" ht="24" customHeight="1" x14ac:dyDescent="0.2">
      <c r="A219" s="16" t="s">
        <v>575</v>
      </c>
      <c r="B219" s="17" t="s">
        <v>129</v>
      </c>
      <c r="C219" s="16" t="s">
        <v>12</v>
      </c>
      <c r="D219" s="16" t="s">
        <v>130</v>
      </c>
      <c r="E219" s="18" t="s">
        <v>131</v>
      </c>
      <c r="F219" s="17">
        <v>9.99</v>
      </c>
      <c r="G219" s="19">
        <v>0</v>
      </c>
      <c r="H219" s="19">
        <f t="shared" si="22"/>
        <v>0</v>
      </c>
      <c r="I219" s="19">
        <f t="shared" si="23"/>
        <v>0</v>
      </c>
      <c r="J219" s="20">
        <f t="shared" si="21"/>
        <v>0</v>
      </c>
    </row>
    <row r="220" spans="1:10" ht="24" customHeight="1" x14ac:dyDescent="0.2">
      <c r="A220" s="16" t="s">
        <v>576</v>
      </c>
      <c r="B220" s="17" t="s">
        <v>133</v>
      </c>
      <c r="C220" s="16" t="s">
        <v>12</v>
      </c>
      <c r="D220" s="16" t="s">
        <v>134</v>
      </c>
      <c r="E220" s="18" t="s">
        <v>131</v>
      </c>
      <c r="F220" s="17">
        <v>9.99</v>
      </c>
      <c r="G220" s="19">
        <v>0</v>
      </c>
      <c r="H220" s="19">
        <f t="shared" si="22"/>
        <v>0</v>
      </c>
      <c r="I220" s="19">
        <f t="shared" si="23"/>
        <v>0</v>
      </c>
      <c r="J220" s="20">
        <f t="shared" si="21"/>
        <v>0</v>
      </c>
    </row>
    <row r="221" spans="1:10" ht="26.1" customHeight="1" x14ac:dyDescent="0.2">
      <c r="A221" s="16" t="s">
        <v>577</v>
      </c>
      <c r="B221" s="17" t="s">
        <v>136</v>
      </c>
      <c r="C221" s="16" t="s">
        <v>12</v>
      </c>
      <c r="D221" s="16" t="s">
        <v>137</v>
      </c>
      <c r="E221" s="18" t="s">
        <v>70</v>
      </c>
      <c r="F221" s="17">
        <v>24.31</v>
      </c>
      <c r="G221" s="19">
        <v>0</v>
      </c>
      <c r="H221" s="19">
        <f t="shared" si="22"/>
        <v>0</v>
      </c>
      <c r="I221" s="19">
        <f t="shared" si="23"/>
        <v>0</v>
      </c>
      <c r="J221" s="20">
        <f t="shared" si="21"/>
        <v>0</v>
      </c>
    </row>
    <row r="222" spans="1:10" ht="39" customHeight="1" x14ac:dyDescent="0.2">
      <c r="A222" s="16" t="s">
        <v>578</v>
      </c>
      <c r="B222" s="17" t="s">
        <v>139</v>
      </c>
      <c r="C222" s="16" t="s">
        <v>22</v>
      </c>
      <c r="D222" s="16" t="s">
        <v>140</v>
      </c>
      <c r="E222" s="18" t="s">
        <v>19</v>
      </c>
      <c r="F222" s="17">
        <v>24.31</v>
      </c>
      <c r="G222" s="19">
        <v>0</v>
      </c>
      <c r="H222" s="19">
        <f t="shared" si="22"/>
        <v>0</v>
      </c>
      <c r="I222" s="19">
        <f t="shared" si="23"/>
        <v>0</v>
      </c>
      <c r="J222" s="20">
        <f t="shared" si="21"/>
        <v>0</v>
      </c>
    </row>
    <row r="223" spans="1:10" ht="24" customHeight="1" x14ac:dyDescent="0.2">
      <c r="A223" s="16" t="s">
        <v>579</v>
      </c>
      <c r="B223" s="17" t="s">
        <v>142</v>
      </c>
      <c r="C223" s="16" t="s">
        <v>12</v>
      </c>
      <c r="D223" s="16" t="s">
        <v>143</v>
      </c>
      <c r="E223" s="18" t="s">
        <v>70</v>
      </c>
      <c r="F223" s="17">
        <v>24.31</v>
      </c>
      <c r="G223" s="19">
        <v>0</v>
      </c>
      <c r="H223" s="19">
        <f t="shared" si="22"/>
        <v>0</v>
      </c>
      <c r="I223" s="19">
        <f t="shared" si="23"/>
        <v>0</v>
      </c>
      <c r="J223" s="20">
        <f t="shared" si="21"/>
        <v>0</v>
      </c>
    </row>
    <row r="224" spans="1:10" ht="24" customHeight="1" x14ac:dyDescent="0.2">
      <c r="A224" s="16" t="s">
        <v>580</v>
      </c>
      <c r="B224" s="17" t="s">
        <v>581</v>
      </c>
      <c r="C224" s="16" t="s">
        <v>12</v>
      </c>
      <c r="D224" s="16" t="s">
        <v>582</v>
      </c>
      <c r="E224" s="18" t="s">
        <v>70</v>
      </c>
      <c r="F224" s="17">
        <v>24.31</v>
      </c>
      <c r="G224" s="19">
        <v>0</v>
      </c>
      <c r="H224" s="19">
        <f t="shared" si="22"/>
        <v>0</v>
      </c>
      <c r="I224" s="19">
        <f t="shared" si="23"/>
        <v>0</v>
      </c>
      <c r="J224" s="20">
        <f t="shared" si="21"/>
        <v>0</v>
      </c>
    </row>
    <row r="225" spans="1:10" ht="24" customHeight="1" x14ac:dyDescent="0.2">
      <c r="A225" s="16" t="s">
        <v>583</v>
      </c>
      <c r="B225" s="17" t="s">
        <v>151</v>
      </c>
      <c r="C225" s="16" t="s">
        <v>118</v>
      </c>
      <c r="D225" s="16" t="s">
        <v>584</v>
      </c>
      <c r="E225" s="18" t="s">
        <v>19</v>
      </c>
      <c r="F225" s="37">
        <v>6</v>
      </c>
      <c r="G225" s="19">
        <v>0</v>
      </c>
      <c r="H225" s="19">
        <f t="shared" si="22"/>
        <v>0</v>
      </c>
      <c r="I225" s="19">
        <f t="shared" si="23"/>
        <v>0</v>
      </c>
      <c r="J225" s="20">
        <f t="shared" si="21"/>
        <v>0</v>
      </c>
    </row>
    <row r="226" spans="1:10" ht="24" customHeight="1" x14ac:dyDescent="0.2">
      <c r="A226" s="16" t="s">
        <v>585</v>
      </c>
      <c r="B226" s="17" t="s">
        <v>154</v>
      </c>
      <c r="C226" s="16" t="s">
        <v>12</v>
      </c>
      <c r="D226" s="16" t="s">
        <v>155</v>
      </c>
      <c r="E226" s="18" t="s">
        <v>70</v>
      </c>
      <c r="F226" s="37">
        <v>6</v>
      </c>
      <c r="G226" s="19">
        <v>0</v>
      </c>
      <c r="H226" s="19">
        <f t="shared" si="22"/>
        <v>0</v>
      </c>
      <c r="I226" s="19">
        <f t="shared" si="23"/>
        <v>0</v>
      </c>
      <c r="J226" s="20">
        <f t="shared" si="21"/>
        <v>0</v>
      </c>
    </row>
    <row r="227" spans="1:10" ht="39" customHeight="1" x14ac:dyDescent="0.2">
      <c r="A227" s="16" t="s">
        <v>586</v>
      </c>
      <c r="B227" s="17" t="s">
        <v>157</v>
      </c>
      <c r="C227" s="16" t="s">
        <v>22</v>
      </c>
      <c r="D227" s="16" t="s">
        <v>158</v>
      </c>
      <c r="E227" s="18" t="s">
        <v>19</v>
      </c>
      <c r="F227" s="17">
        <v>24.31</v>
      </c>
      <c r="G227" s="19">
        <v>0</v>
      </c>
      <c r="H227" s="19">
        <f t="shared" si="22"/>
        <v>0</v>
      </c>
      <c r="I227" s="19">
        <f t="shared" si="23"/>
        <v>0</v>
      </c>
      <c r="J227" s="20">
        <f t="shared" si="21"/>
        <v>0</v>
      </c>
    </row>
    <row r="228" spans="1:10" ht="39" customHeight="1" x14ac:dyDescent="0.2">
      <c r="A228" s="16" t="s">
        <v>587</v>
      </c>
      <c r="B228" s="17" t="s">
        <v>160</v>
      </c>
      <c r="C228" s="16" t="s">
        <v>12</v>
      </c>
      <c r="D228" s="16" t="s">
        <v>161</v>
      </c>
      <c r="E228" s="18" t="s">
        <v>131</v>
      </c>
      <c r="F228" s="37">
        <v>12</v>
      </c>
      <c r="G228" s="19">
        <v>0</v>
      </c>
      <c r="H228" s="19">
        <f t="shared" si="22"/>
        <v>0</v>
      </c>
      <c r="I228" s="19">
        <f t="shared" si="23"/>
        <v>0</v>
      </c>
      <c r="J228" s="20">
        <f t="shared" si="21"/>
        <v>0</v>
      </c>
    </row>
    <row r="229" spans="1:10" ht="26.1" customHeight="1" x14ac:dyDescent="0.2">
      <c r="A229" s="16" t="s">
        <v>588</v>
      </c>
      <c r="B229" s="17" t="s">
        <v>163</v>
      </c>
      <c r="C229" s="16" t="s">
        <v>12</v>
      </c>
      <c r="D229" s="16" t="s">
        <v>164</v>
      </c>
      <c r="E229" s="18" t="s">
        <v>14</v>
      </c>
      <c r="F229" s="37">
        <v>3</v>
      </c>
      <c r="G229" s="19">
        <v>0</v>
      </c>
      <c r="H229" s="19">
        <f t="shared" si="22"/>
        <v>0</v>
      </c>
      <c r="I229" s="19">
        <f t="shared" si="23"/>
        <v>0</v>
      </c>
      <c r="J229" s="20">
        <f t="shared" si="21"/>
        <v>0</v>
      </c>
    </row>
    <row r="230" spans="1:10" ht="65.099999999999994" customHeight="1" x14ac:dyDescent="0.2">
      <c r="A230" s="16" t="s">
        <v>589</v>
      </c>
      <c r="B230" s="17" t="s">
        <v>590</v>
      </c>
      <c r="C230" s="16" t="s">
        <v>118</v>
      </c>
      <c r="D230" s="16" t="s">
        <v>591</v>
      </c>
      <c r="E230" s="18" t="s">
        <v>19</v>
      </c>
      <c r="F230" s="17">
        <v>24.31</v>
      </c>
      <c r="G230" s="19">
        <v>0</v>
      </c>
      <c r="H230" s="19">
        <f t="shared" si="22"/>
        <v>0</v>
      </c>
      <c r="I230" s="19">
        <f t="shared" si="23"/>
        <v>0</v>
      </c>
      <c r="J230" s="20">
        <f t="shared" si="21"/>
        <v>0</v>
      </c>
    </row>
    <row r="231" spans="1:10" ht="26.1" customHeight="1" x14ac:dyDescent="0.2">
      <c r="A231" s="16" t="s">
        <v>592</v>
      </c>
      <c r="B231" s="17" t="s">
        <v>593</v>
      </c>
      <c r="C231" s="16" t="s">
        <v>12</v>
      </c>
      <c r="D231" s="16" t="s">
        <v>594</v>
      </c>
      <c r="E231" s="18" t="s">
        <v>70</v>
      </c>
      <c r="F231" s="17">
        <v>24.31</v>
      </c>
      <c r="G231" s="19">
        <v>0</v>
      </c>
      <c r="H231" s="19">
        <f t="shared" si="22"/>
        <v>0</v>
      </c>
      <c r="I231" s="19">
        <f t="shared" si="23"/>
        <v>0</v>
      </c>
      <c r="J231" s="20">
        <f t="shared" si="21"/>
        <v>0</v>
      </c>
    </row>
    <row r="232" spans="1:10" ht="24" customHeight="1" x14ac:dyDescent="0.2">
      <c r="A232" s="7" t="s">
        <v>595</v>
      </c>
      <c r="B232" s="7"/>
      <c r="C232" s="7"/>
      <c r="D232" s="7" t="s">
        <v>596</v>
      </c>
      <c r="E232" s="7"/>
      <c r="F232" s="8"/>
      <c r="G232" s="7"/>
      <c r="H232" s="7"/>
      <c r="I232" s="9">
        <v>0</v>
      </c>
      <c r="J232" s="10">
        <f t="shared" si="21"/>
        <v>0</v>
      </c>
    </row>
    <row r="233" spans="1:10" ht="24" customHeight="1" x14ac:dyDescent="0.2">
      <c r="A233" s="7" t="s">
        <v>597</v>
      </c>
      <c r="B233" s="7"/>
      <c r="C233" s="7"/>
      <c r="D233" s="7" t="s">
        <v>108</v>
      </c>
      <c r="E233" s="7"/>
      <c r="F233" s="8"/>
      <c r="G233" s="7"/>
      <c r="H233" s="7"/>
      <c r="I233" s="9">
        <v>0</v>
      </c>
      <c r="J233" s="10">
        <f t="shared" si="21"/>
        <v>0</v>
      </c>
    </row>
    <row r="234" spans="1:10" ht="26.1" customHeight="1" x14ac:dyDescent="0.2">
      <c r="A234" s="16" t="s">
        <v>598</v>
      </c>
      <c r="B234" s="17" t="s">
        <v>385</v>
      </c>
      <c r="C234" s="16" t="s">
        <v>17</v>
      </c>
      <c r="D234" s="16" t="s">
        <v>386</v>
      </c>
      <c r="E234" s="18" t="s">
        <v>19</v>
      </c>
      <c r="F234" s="17">
        <v>12.65</v>
      </c>
      <c r="G234" s="19">
        <v>0</v>
      </c>
      <c r="H234" s="19">
        <f>TRUNC(G234 * (1 + 24.86 / 100), 2)</f>
        <v>0</v>
      </c>
      <c r="I234" s="19">
        <f>TRUNC(F234 * H234, 2)</f>
        <v>0</v>
      </c>
      <c r="J234" s="20">
        <f t="shared" si="21"/>
        <v>0</v>
      </c>
    </row>
    <row r="235" spans="1:10" ht="26.1" customHeight="1" x14ac:dyDescent="0.2">
      <c r="A235" s="16" t="s">
        <v>599</v>
      </c>
      <c r="B235" s="17" t="s">
        <v>600</v>
      </c>
      <c r="C235" s="16" t="s">
        <v>17</v>
      </c>
      <c r="D235" s="16" t="s">
        <v>601</v>
      </c>
      <c r="E235" s="18" t="s">
        <v>19</v>
      </c>
      <c r="F235" s="37">
        <v>5</v>
      </c>
      <c r="G235" s="19">
        <v>0</v>
      </c>
      <c r="H235" s="19">
        <f>TRUNC(G235 * (1 + 24.86 / 100), 2)</f>
        <v>0</v>
      </c>
      <c r="I235" s="19">
        <f>TRUNC(F235 * H235, 2)</f>
        <v>0</v>
      </c>
      <c r="J235" s="20">
        <f t="shared" si="21"/>
        <v>0</v>
      </c>
    </row>
    <row r="236" spans="1:10" ht="24" customHeight="1" x14ac:dyDescent="0.2">
      <c r="A236" s="16" t="s">
        <v>602</v>
      </c>
      <c r="B236" s="17" t="s">
        <v>232</v>
      </c>
      <c r="C236" s="16" t="s">
        <v>233</v>
      </c>
      <c r="D236" s="16" t="s">
        <v>234</v>
      </c>
      <c r="E236" s="18" t="s">
        <v>19</v>
      </c>
      <c r="F236" s="17">
        <v>31.48</v>
      </c>
      <c r="G236" s="19">
        <v>0</v>
      </c>
      <c r="H236" s="19">
        <f>TRUNC(G236 * (1 + 24.86 / 100), 2)</f>
        <v>0</v>
      </c>
      <c r="I236" s="19">
        <f>TRUNC(F236 * H236, 2)</f>
        <v>0</v>
      </c>
      <c r="J236" s="20">
        <f t="shared" si="21"/>
        <v>0</v>
      </c>
    </row>
    <row r="237" spans="1:10" ht="24" customHeight="1" x14ac:dyDescent="0.2">
      <c r="A237" s="7" t="s">
        <v>603</v>
      </c>
      <c r="B237" s="7"/>
      <c r="C237" s="7"/>
      <c r="D237" s="7" t="s">
        <v>236</v>
      </c>
      <c r="E237" s="7"/>
      <c r="F237" s="8"/>
      <c r="G237" s="7"/>
      <c r="H237" s="7"/>
      <c r="I237" s="9">
        <v>0</v>
      </c>
      <c r="J237" s="10">
        <f t="shared" si="21"/>
        <v>0</v>
      </c>
    </row>
    <row r="238" spans="1:10" ht="24" customHeight="1" x14ac:dyDescent="0.2">
      <c r="A238" s="16" t="s">
        <v>604</v>
      </c>
      <c r="B238" s="17" t="s">
        <v>238</v>
      </c>
      <c r="C238" s="16" t="s">
        <v>12</v>
      </c>
      <c r="D238" s="16" t="s">
        <v>239</v>
      </c>
      <c r="E238" s="18" t="s">
        <v>131</v>
      </c>
      <c r="F238" s="37">
        <v>80</v>
      </c>
      <c r="G238" s="19">
        <v>0</v>
      </c>
      <c r="H238" s="19">
        <f t="shared" ref="H238:H246" si="24">TRUNC(G238 * (1 + 24.86 / 100), 2)</f>
        <v>0</v>
      </c>
      <c r="I238" s="19">
        <f t="shared" ref="I238:I246" si="25">TRUNC(F238 * H238, 2)</f>
        <v>0</v>
      </c>
      <c r="J238" s="20">
        <f t="shared" si="21"/>
        <v>0</v>
      </c>
    </row>
    <row r="239" spans="1:10" ht="39" customHeight="1" x14ac:dyDescent="0.2">
      <c r="A239" s="16" t="s">
        <v>605</v>
      </c>
      <c r="B239" s="17" t="s">
        <v>606</v>
      </c>
      <c r="C239" s="16" t="s">
        <v>22</v>
      </c>
      <c r="D239" s="16" t="s">
        <v>607</v>
      </c>
      <c r="E239" s="18" t="s">
        <v>182</v>
      </c>
      <c r="F239" s="37">
        <v>18</v>
      </c>
      <c r="G239" s="19">
        <v>0</v>
      </c>
      <c r="H239" s="19">
        <f t="shared" si="24"/>
        <v>0</v>
      </c>
      <c r="I239" s="19">
        <f t="shared" si="25"/>
        <v>0</v>
      </c>
      <c r="J239" s="20">
        <f t="shared" si="21"/>
        <v>0</v>
      </c>
    </row>
    <row r="240" spans="1:10" ht="39" customHeight="1" x14ac:dyDescent="0.2">
      <c r="A240" s="16" t="s">
        <v>608</v>
      </c>
      <c r="B240" s="17" t="s">
        <v>609</v>
      </c>
      <c r="C240" s="16" t="s">
        <v>22</v>
      </c>
      <c r="D240" s="16" t="s">
        <v>610</v>
      </c>
      <c r="E240" s="18" t="s">
        <v>182</v>
      </c>
      <c r="F240" s="37">
        <v>9</v>
      </c>
      <c r="G240" s="19">
        <v>0</v>
      </c>
      <c r="H240" s="19">
        <f t="shared" si="24"/>
        <v>0</v>
      </c>
      <c r="I240" s="19">
        <f t="shared" si="25"/>
        <v>0</v>
      </c>
      <c r="J240" s="20">
        <f t="shared" si="21"/>
        <v>0</v>
      </c>
    </row>
    <row r="241" spans="1:10" ht="24" customHeight="1" x14ac:dyDescent="0.2">
      <c r="A241" s="16" t="s">
        <v>611</v>
      </c>
      <c r="B241" s="17" t="s">
        <v>259</v>
      </c>
      <c r="C241" s="16" t="s">
        <v>12</v>
      </c>
      <c r="D241" s="16" t="s">
        <v>260</v>
      </c>
      <c r="E241" s="18" t="s">
        <v>14</v>
      </c>
      <c r="F241" s="37">
        <v>12</v>
      </c>
      <c r="G241" s="19">
        <v>0</v>
      </c>
      <c r="H241" s="19">
        <f t="shared" si="24"/>
        <v>0</v>
      </c>
      <c r="I241" s="19">
        <f t="shared" si="25"/>
        <v>0</v>
      </c>
      <c r="J241" s="20">
        <f t="shared" si="21"/>
        <v>0</v>
      </c>
    </row>
    <row r="242" spans="1:10" ht="26.1" customHeight="1" x14ac:dyDescent="0.2">
      <c r="A242" s="16" t="s">
        <v>612</v>
      </c>
      <c r="B242" s="17" t="s">
        <v>262</v>
      </c>
      <c r="C242" s="16" t="s">
        <v>12</v>
      </c>
      <c r="D242" s="16" t="s">
        <v>263</v>
      </c>
      <c r="E242" s="18" t="s">
        <v>14</v>
      </c>
      <c r="F242" s="37">
        <v>15</v>
      </c>
      <c r="G242" s="19">
        <v>0</v>
      </c>
      <c r="H242" s="19">
        <f t="shared" si="24"/>
        <v>0</v>
      </c>
      <c r="I242" s="19">
        <f t="shared" si="25"/>
        <v>0</v>
      </c>
      <c r="J242" s="20">
        <f t="shared" si="21"/>
        <v>0</v>
      </c>
    </row>
    <row r="243" spans="1:10" ht="24" customHeight="1" x14ac:dyDescent="0.2">
      <c r="A243" s="16" t="s">
        <v>613</v>
      </c>
      <c r="B243" s="17" t="s">
        <v>297</v>
      </c>
      <c r="C243" s="16" t="s">
        <v>12</v>
      </c>
      <c r="D243" s="16" t="s">
        <v>298</v>
      </c>
      <c r="E243" s="18" t="s">
        <v>299</v>
      </c>
      <c r="F243" s="37">
        <v>5</v>
      </c>
      <c r="G243" s="19">
        <v>0</v>
      </c>
      <c r="H243" s="19">
        <f t="shared" si="24"/>
        <v>0</v>
      </c>
      <c r="I243" s="19">
        <f t="shared" si="25"/>
        <v>0</v>
      </c>
      <c r="J243" s="20">
        <f t="shared" si="21"/>
        <v>0</v>
      </c>
    </row>
    <row r="244" spans="1:10" ht="26.1" customHeight="1" x14ac:dyDescent="0.2">
      <c r="A244" s="16" t="s">
        <v>614</v>
      </c>
      <c r="B244" s="17" t="s">
        <v>265</v>
      </c>
      <c r="C244" s="16" t="s">
        <v>12</v>
      </c>
      <c r="D244" s="16" t="s">
        <v>266</v>
      </c>
      <c r="E244" s="18" t="s">
        <v>70</v>
      </c>
      <c r="F244" s="37">
        <v>5</v>
      </c>
      <c r="G244" s="19">
        <v>0</v>
      </c>
      <c r="H244" s="19">
        <f t="shared" si="24"/>
        <v>0</v>
      </c>
      <c r="I244" s="19">
        <f t="shared" si="25"/>
        <v>0</v>
      </c>
      <c r="J244" s="20">
        <f t="shared" si="21"/>
        <v>0</v>
      </c>
    </row>
    <row r="245" spans="1:10" ht="26.1" customHeight="1" x14ac:dyDescent="0.2">
      <c r="A245" s="16" t="s">
        <v>615</v>
      </c>
      <c r="B245" s="17" t="s">
        <v>268</v>
      </c>
      <c r="C245" s="16" t="s">
        <v>12</v>
      </c>
      <c r="D245" s="16" t="s">
        <v>269</v>
      </c>
      <c r="E245" s="18" t="s">
        <v>70</v>
      </c>
      <c r="F245" s="37">
        <v>5</v>
      </c>
      <c r="G245" s="19">
        <v>0</v>
      </c>
      <c r="H245" s="19">
        <f t="shared" si="24"/>
        <v>0</v>
      </c>
      <c r="I245" s="19">
        <f t="shared" si="25"/>
        <v>0</v>
      </c>
      <c r="J245" s="20">
        <f t="shared" si="21"/>
        <v>0</v>
      </c>
    </row>
    <row r="246" spans="1:10" ht="24" customHeight="1" x14ac:dyDescent="0.2">
      <c r="A246" s="16" t="s">
        <v>616</v>
      </c>
      <c r="B246" s="17" t="s">
        <v>271</v>
      </c>
      <c r="C246" s="16" t="s">
        <v>242</v>
      </c>
      <c r="D246" s="16" t="s">
        <v>272</v>
      </c>
      <c r="E246" s="18" t="s">
        <v>19</v>
      </c>
      <c r="F246" s="37">
        <v>5</v>
      </c>
      <c r="G246" s="19">
        <v>0</v>
      </c>
      <c r="H246" s="19">
        <f t="shared" si="24"/>
        <v>0</v>
      </c>
      <c r="I246" s="19">
        <f t="shared" si="25"/>
        <v>0</v>
      </c>
      <c r="J246" s="20">
        <f t="shared" si="21"/>
        <v>0</v>
      </c>
    </row>
    <row r="247" spans="1:10" ht="24" customHeight="1" x14ac:dyDescent="0.2">
      <c r="A247" s="7" t="s">
        <v>617</v>
      </c>
      <c r="B247" s="7"/>
      <c r="C247" s="7"/>
      <c r="D247" s="7" t="s">
        <v>618</v>
      </c>
      <c r="E247" s="7"/>
      <c r="F247" s="8"/>
      <c r="G247" s="7"/>
      <c r="H247" s="7"/>
      <c r="I247" s="9">
        <v>0</v>
      </c>
      <c r="J247" s="10">
        <f t="shared" si="21"/>
        <v>0</v>
      </c>
    </row>
    <row r="248" spans="1:10" ht="24" customHeight="1" x14ac:dyDescent="0.2">
      <c r="A248" s="7" t="s">
        <v>619</v>
      </c>
      <c r="B248" s="7"/>
      <c r="C248" s="7"/>
      <c r="D248" s="7" t="s">
        <v>620</v>
      </c>
      <c r="E248" s="7"/>
      <c r="F248" s="8"/>
      <c r="G248" s="7"/>
      <c r="H248" s="7"/>
      <c r="I248" s="9">
        <v>0</v>
      </c>
      <c r="J248" s="10">
        <f t="shared" si="21"/>
        <v>0</v>
      </c>
    </row>
    <row r="249" spans="1:10" ht="26.1" customHeight="1" x14ac:dyDescent="0.2">
      <c r="A249" s="16" t="s">
        <v>621</v>
      </c>
      <c r="B249" s="17" t="s">
        <v>622</v>
      </c>
      <c r="C249" s="16" t="s">
        <v>17</v>
      </c>
      <c r="D249" s="16" t="s">
        <v>623</v>
      </c>
      <c r="E249" s="18" t="s">
        <v>19</v>
      </c>
      <c r="F249" s="17">
        <v>3.03</v>
      </c>
      <c r="G249" s="19">
        <v>0</v>
      </c>
      <c r="H249" s="19">
        <f t="shared" ref="H249:H258" si="26">TRUNC(G249 * (1 + 24.86 / 100), 2)</f>
        <v>0</v>
      </c>
      <c r="I249" s="19">
        <f t="shared" ref="I249:I258" si="27">TRUNC(F249 * H249, 2)</f>
        <v>0</v>
      </c>
      <c r="J249" s="20">
        <f t="shared" si="21"/>
        <v>0</v>
      </c>
    </row>
    <row r="250" spans="1:10" ht="26.1" customHeight="1" x14ac:dyDescent="0.2">
      <c r="A250" s="16" t="s">
        <v>624</v>
      </c>
      <c r="B250" s="17" t="s">
        <v>625</v>
      </c>
      <c r="C250" s="16" t="s">
        <v>626</v>
      </c>
      <c r="D250" s="16" t="s">
        <v>627</v>
      </c>
      <c r="E250" s="18" t="s">
        <v>19</v>
      </c>
      <c r="F250" s="37">
        <v>12.8</v>
      </c>
      <c r="G250" s="19">
        <v>0</v>
      </c>
      <c r="H250" s="19">
        <f t="shared" si="26"/>
        <v>0</v>
      </c>
      <c r="I250" s="19">
        <f t="shared" si="27"/>
        <v>0</v>
      </c>
      <c r="J250" s="20">
        <f t="shared" si="21"/>
        <v>0</v>
      </c>
    </row>
    <row r="251" spans="1:10" ht="24" customHeight="1" x14ac:dyDescent="0.2">
      <c r="A251" s="16" t="s">
        <v>628</v>
      </c>
      <c r="B251" s="17" t="s">
        <v>629</v>
      </c>
      <c r="C251" s="16" t="s">
        <v>17</v>
      </c>
      <c r="D251" s="16" t="s">
        <v>630</v>
      </c>
      <c r="E251" s="18" t="s">
        <v>19</v>
      </c>
      <c r="F251" s="17">
        <v>1.89</v>
      </c>
      <c r="G251" s="19">
        <v>0</v>
      </c>
      <c r="H251" s="19">
        <f t="shared" si="26"/>
        <v>0</v>
      </c>
      <c r="I251" s="19">
        <f t="shared" si="27"/>
        <v>0</v>
      </c>
      <c r="J251" s="20">
        <f t="shared" si="21"/>
        <v>0</v>
      </c>
    </row>
    <row r="252" spans="1:10" ht="24" customHeight="1" x14ac:dyDescent="0.2">
      <c r="A252" s="16" t="s">
        <v>631</v>
      </c>
      <c r="B252" s="17" t="s">
        <v>632</v>
      </c>
      <c r="C252" s="16" t="s">
        <v>17</v>
      </c>
      <c r="D252" s="16" t="s">
        <v>633</v>
      </c>
      <c r="E252" s="18" t="s">
        <v>14</v>
      </c>
      <c r="F252" s="37">
        <v>2</v>
      </c>
      <c r="G252" s="19">
        <v>0</v>
      </c>
      <c r="H252" s="19">
        <f t="shared" si="26"/>
        <v>0</v>
      </c>
      <c r="I252" s="19">
        <f t="shared" si="27"/>
        <v>0</v>
      </c>
      <c r="J252" s="20">
        <f t="shared" si="21"/>
        <v>0</v>
      </c>
    </row>
    <row r="253" spans="1:10" ht="39" customHeight="1" x14ac:dyDescent="0.2">
      <c r="A253" s="16" t="s">
        <v>634</v>
      </c>
      <c r="B253" s="17" t="s">
        <v>635</v>
      </c>
      <c r="C253" s="16" t="s">
        <v>22</v>
      </c>
      <c r="D253" s="16" t="s">
        <v>636</v>
      </c>
      <c r="E253" s="18" t="s">
        <v>131</v>
      </c>
      <c r="F253" s="37">
        <v>50</v>
      </c>
      <c r="G253" s="19">
        <v>0</v>
      </c>
      <c r="H253" s="19">
        <f t="shared" si="26"/>
        <v>0</v>
      </c>
      <c r="I253" s="19">
        <f t="shared" si="27"/>
        <v>0</v>
      </c>
      <c r="J253" s="20">
        <f t="shared" si="21"/>
        <v>0</v>
      </c>
    </row>
    <row r="254" spans="1:10" ht="26.1" customHeight="1" x14ac:dyDescent="0.2">
      <c r="A254" s="16" t="s">
        <v>637</v>
      </c>
      <c r="B254" s="17" t="s">
        <v>638</v>
      </c>
      <c r="C254" s="16" t="s">
        <v>22</v>
      </c>
      <c r="D254" s="16" t="s">
        <v>639</v>
      </c>
      <c r="E254" s="18" t="s">
        <v>131</v>
      </c>
      <c r="F254" s="37">
        <v>90</v>
      </c>
      <c r="G254" s="19">
        <v>0</v>
      </c>
      <c r="H254" s="19">
        <f t="shared" si="26"/>
        <v>0</v>
      </c>
      <c r="I254" s="19">
        <f t="shared" si="27"/>
        <v>0</v>
      </c>
      <c r="J254" s="20">
        <f t="shared" si="21"/>
        <v>0</v>
      </c>
    </row>
    <row r="255" spans="1:10" ht="24" customHeight="1" x14ac:dyDescent="0.2">
      <c r="A255" s="16" t="s">
        <v>640</v>
      </c>
      <c r="B255" s="17" t="s">
        <v>641</v>
      </c>
      <c r="C255" s="16" t="s">
        <v>17</v>
      </c>
      <c r="D255" s="16" t="s">
        <v>642</v>
      </c>
      <c r="E255" s="18" t="s">
        <v>131</v>
      </c>
      <c r="F255" s="37">
        <v>30</v>
      </c>
      <c r="G255" s="19">
        <v>0</v>
      </c>
      <c r="H255" s="19">
        <f t="shared" si="26"/>
        <v>0</v>
      </c>
      <c r="I255" s="19">
        <f t="shared" si="27"/>
        <v>0</v>
      </c>
      <c r="J255" s="20">
        <f t="shared" si="21"/>
        <v>0</v>
      </c>
    </row>
    <row r="256" spans="1:10" ht="24" customHeight="1" x14ac:dyDescent="0.2">
      <c r="A256" s="16" t="s">
        <v>643</v>
      </c>
      <c r="B256" s="17" t="s">
        <v>644</v>
      </c>
      <c r="C256" s="16" t="s">
        <v>118</v>
      </c>
      <c r="D256" s="16" t="s">
        <v>645</v>
      </c>
      <c r="E256" s="18" t="s">
        <v>646</v>
      </c>
      <c r="F256" s="37">
        <v>2</v>
      </c>
      <c r="G256" s="19">
        <v>0</v>
      </c>
      <c r="H256" s="19">
        <f t="shared" si="26"/>
        <v>0</v>
      </c>
      <c r="I256" s="19">
        <f t="shared" si="27"/>
        <v>0</v>
      </c>
      <c r="J256" s="20">
        <f t="shared" si="21"/>
        <v>0</v>
      </c>
    </row>
    <row r="257" spans="1:10" ht="26.1" customHeight="1" x14ac:dyDescent="0.2">
      <c r="A257" s="16" t="s">
        <v>647</v>
      </c>
      <c r="B257" s="17" t="s">
        <v>648</v>
      </c>
      <c r="C257" s="16" t="s">
        <v>17</v>
      </c>
      <c r="D257" s="16" t="s">
        <v>649</v>
      </c>
      <c r="E257" s="18" t="s">
        <v>229</v>
      </c>
      <c r="F257" s="17">
        <v>0.45</v>
      </c>
      <c r="G257" s="19">
        <v>0</v>
      </c>
      <c r="H257" s="19">
        <f t="shared" si="26"/>
        <v>0</v>
      </c>
      <c r="I257" s="19">
        <f t="shared" si="27"/>
        <v>0</v>
      </c>
      <c r="J257" s="20">
        <f t="shared" si="21"/>
        <v>0</v>
      </c>
    </row>
    <row r="258" spans="1:10" ht="26.1" customHeight="1" x14ac:dyDescent="0.2">
      <c r="A258" s="16" t="s">
        <v>650</v>
      </c>
      <c r="B258" s="17" t="s">
        <v>110</v>
      </c>
      <c r="C258" s="16" t="s">
        <v>22</v>
      </c>
      <c r="D258" s="16" t="s">
        <v>111</v>
      </c>
      <c r="E258" s="18" t="s">
        <v>19</v>
      </c>
      <c r="F258" s="17">
        <v>41.8</v>
      </c>
      <c r="G258" s="19">
        <v>0</v>
      </c>
      <c r="H258" s="19">
        <f t="shared" si="26"/>
        <v>0</v>
      </c>
      <c r="I258" s="19">
        <f t="shared" si="27"/>
        <v>0</v>
      </c>
      <c r="J258" s="20">
        <f t="shared" si="21"/>
        <v>0</v>
      </c>
    </row>
    <row r="259" spans="1:10" ht="24" customHeight="1" x14ac:dyDescent="0.2">
      <c r="A259" s="7" t="s">
        <v>651</v>
      </c>
      <c r="B259" s="7"/>
      <c r="C259" s="7"/>
      <c r="D259" s="7" t="s">
        <v>652</v>
      </c>
      <c r="E259" s="7"/>
      <c r="F259" s="8"/>
      <c r="G259" s="7"/>
      <c r="H259" s="7"/>
      <c r="I259" s="9">
        <v>0</v>
      </c>
      <c r="J259" s="10">
        <f t="shared" si="21"/>
        <v>0</v>
      </c>
    </row>
    <row r="260" spans="1:10" ht="24" customHeight="1" x14ac:dyDescent="0.2">
      <c r="A260" s="16" t="s">
        <v>653</v>
      </c>
      <c r="B260" s="17" t="s">
        <v>537</v>
      </c>
      <c r="C260" s="16" t="s">
        <v>118</v>
      </c>
      <c r="D260" s="16" t="s">
        <v>654</v>
      </c>
      <c r="E260" s="18" t="s">
        <v>19</v>
      </c>
      <c r="F260" s="37">
        <v>41.8</v>
      </c>
      <c r="G260" s="19">
        <v>0</v>
      </c>
      <c r="H260" s="19">
        <f>TRUNC(G260 * (1 + 24.86 / 100), 2)</f>
        <v>0</v>
      </c>
      <c r="I260" s="19">
        <f>TRUNC(F260 * H260, 2)</f>
        <v>0</v>
      </c>
      <c r="J260" s="20">
        <f t="shared" si="21"/>
        <v>0</v>
      </c>
    </row>
    <row r="261" spans="1:10" ht="24" customHeight="1" x14ac:dyDescent="0.2">
      <c r="A261" s="16" t="s">
        <v>655</v>
      </c>
      <c r="B261" s="17" t="s">
        <v>656</v>
      </c>
      <c r="C261" s="16" t="s">
        <v>17</v>
      </c>
      <c r="D261" s="16" t="s">
        <v>657</v>
      </c>
      <c r="E261" s="18" t="s">
        <v>229</v>
      </c>
      <c r="F261" s="17">
        <v>2.09</v>
      </c>
      <c r="G261" s="19">
        <v>0</v>
      </c>
      <c r="H261" s="19">
        <f>TRUNC(G261 * (1 + 24.86 / 100), 2)</f>
        <v>0</v>
      </c>
      <c r="I261" s="19">
        <f>TRUNC(F261 * H261, 2)</f>
        <v>0</v>
      </c>
      <c r="J261" s="20">
        <f t="shared" ref="J261:J324" si="28">I261 / 4330579.95</f>
        <v>0</v>
      </c>
    </row>
    <row r="262" spans="1:10" ht="24" customHeight="1" x14ac:dyDescent="0.2">
      <c r="A262" s="16" t="s">
        <v>658</v>
      </c>
      <c r="B262" s="17" t="s">
        <v>540</v>
      </c>
      <c r="C262" s="16" t="s">
        <v>12</v>
      </c>
      <c r="D262" s="16" t="s">
        <v>541</v>
      </c>
      <c r="E262" s="18" t="s">
        <v>99</v>
      </c>
      <c r="F262" s="37">
        <v>1</v>
      </c>
      <c r="G262" s="19">
        <v>0</v>
      </c>
      <c r="H262" s="19">
        <f>TRUNC(G262 * (1 + 24.86 / 100), 2)</f>
        <v>0</v>
      </c>
      <c r="I262" s="19">
        <f>TRUNC(F262 * H262, 2)</f>
        <v>0</v>
      </c>
      <c r="J262" s="20">
        <f t="shared" si="28"/>
        <v>0</v>
      </c>
    </row>
    <row r="263" spans="1:10" ht="26.1" customHeight="1" x14ac:dyDescent="0.2">
      <c r="A263" s="16" t="s">
        <v>659</v>
      </c>
      <c r="B263" s="17" t="s">
        <v>660</v>
      </c>
      <c r="C263" s="16" t="s">
        <v>118</v>
      </c>
      <c r="D263" s="16" t="s">
        <v>661</v>
      </c>
      <c r="E263" s="18" t="s">
        <v>19</v>
      </c>
      <c r="F263" s="37">
        <v>41.8</v>
      </c>
      <c r="G263" s="19">
        <v>0</v>
      </c>
      <c r="H263" s="19">
        <f>TRUNC(G263 * (1 + 24.86 / 100), 2)</f>
        <v>0</v>
      </c>
      <c r="I263" s="19">
        <f>TRUNC(F263 * H263, 2)</f>
        <v>0</v>
      </c>
      <c r="J263" s="20">
        <f t="shared" si="28"/>
        <v>0</v>
      </c>
    </row>
    <row r="264" spans="1:10" ht="24" customHeight="1" x14ac:dyDescent="0.2">
      <c r="A264" s="7" t="s">
        <v>662</v>
      </c>
      <c r="B264" s="7"/>
      <c r="C264" s="7"/>
      <c r="D264" s="7" t="s">
        <v>663</v>
      </c>
      <c r="E264" s="7"/>
      <c r="F264" s="8"/>
      <c r="G264" s="7"/>
      <c r="H264" s="7"/>
      <c r="I264" s="9">
        <v>0</v>
      </c>
      <c r="J264" s="10">
        <f t="shared" si="28"/>
        <v>0</v>
      </c>
    </row>
    <row r="265" spans="1:10" ht="26.1" customHeight="1" x14ac:dyDescent="0.2">
      <c r="A265" s="16" t="s">
        <v>664</v>
      </c>
      <c r="B265" s="17" t="s">
        <v>126</v>
      </c>
      <c r="C265" s="16" t="s">
        <v>17</v>
      </c>
      <c r="D265" s="16" t="s">
        <v>204</v>
      </c>
      <c r="E265" s="18" t="s">
        <v>19</v>
      </c>
      <c r="F265" s="37">
        <v>41.8</v>
      </c>
      <c r="G265" s="19">
        <v>0</v>
      </c>
      <c r="H265" s="19">
        <f>TRUNC(G265 * (1 + 24.86 / 100), 2)</f>
        <v>0</v>
      </c>
      <c r="I265" s="19">
        <f>TRUNC(F265 * H265, 2)</f>
        <v>0</v>
      </c>
      <c r="J265" s="20">
        <f t="shared" si="28"/>
        <v>0</v>
      </c>
    </row>
    <row r="266" spans="1:10" ht="65.099999999999994" customHeight="1" x14ac:dyDescent="0.2">
      <c r="A266" s="16" t="s">
        <v>665</v>
      </c>
      <c r="B266" s="17" t="s">
        <v>590</v>
      </c>
      <c r="C266" s="16" t="s">
        <v>118</v>
      </c>
      <c r="D266" s="16" t="s">
        <v>591</v>
      </c>
      <c r="E266" s="18" t="s">
        <v>19</v>
      </c>
      <c r="F266" s="37">
        <v>41.8</v>
      </c>
      <c r="G266" s="19">
        <v>0</v>
      </c>
      <c r="H266" s="19">
        <f>TRUNC(G266 * (1 + 24.86 / 100), 2)</f>
        <v>0</v>
      </c>
      <c r="I266" s="19">
        <f>TRUNC(F266 * H266, 2)</f>
        <v>0</v>
      </c>
      <c r="J266" s="20">
        <f t="shared" si="28"/>
        <v>0</v>
      </c>
    </row>
    <row r="267" spans="1:10" ht="24" customHeight="1" x14ac:dyDescent="0.2">
      <c r="A267" s="7" t="s">
        <v>666</v>
      </c>
      <c r="B267" s="7"/>
      <c r="C267" s="7"/>
      <c r="D267" s="7" t="s">
        <v>667</v>
      </c>
      <c r="E267" s="7"/>
      <c r="F267" s="8"/>
      <c r="G267" s="7"/>
      <c r="H267" s="7"/>
      <c r="I267" s="9">
        <v>0</v>
      </c>
      <c r="J267" s="10">
        <f t="shared" si="28"/>
        <v>0</v>
      </c>
    </row>
    <row r="268" spans="1:10" ht="26.1" customHeight="1" x14ac:dyDescent="0.2">
      <c r="A268" s="16" t="s">
        <v>668</v>
      </c>
      <c r="B268" s="17" t="s">
        <v>669</v>
      </c>
      <c r="C268" s="16" t="s">
        <v>22</v>
      </c>
      <c r="D268" s="16" t="s">
        <v>670</v>
      </c>
      <c r="E268" s="18" t="s">
        <v>19</v>
      </c>
      <c r="F268" s="17">
        <v>114.04</v>
      </c>
      <c r="G268" s="19">
        <v>0</v>
      </c>
      <c r="H268" s="19">
        <f>TRUNC(G268 * (1 + 24.86 / 100), 2)</f>
        <v>0</v>
      </c>
      <c r="I268" s="19">
        <f>TRUNC(F268 * H268, 2)</f>
        <v>0</v>
      </c>
      <c r="J268" s="20">
        <f t="shared" si="28"/>
        <v>0</v>
      </c>
    </row>
    <row r="269" spans="1:10" ht="51.95" customHeight="1" x14ac:dyDescent="0.2">
      <c r="A269" s="16" t="s">
        <v>671</v>
      </c>
      <c r="B269" s="17" t="s">
        <v>672</v>
      </c>
      <c r="C269" s="16" t="s">
        <v>22</v>
      </c>
      <c r="D269" s="16" t="s">
        <v>673</v>
      </c>
      <c r="E269" s="18" t="s">
        <v>19</v>
      </c>
      <c r="F269" s="37">
        <v>25.6</v>
      </c>
      <c r="G269" s="19">
        <v>0</v>
      </c>
      <c r="H269" s="19">
        <f>TRUNC(G269 * (1 + 24.86 / 100), 2)</f>
        <v>0</v>
      </c>
      <c r="I269" s="19">
        <f>TRUNC(F269 * H269, 2)</f>
        <v>0</v>
      </c>
      <c r="J269" s="20">
        <f t="shared" si="28"/>
        <v>0</v>
      </c>
    </row>
    <row r="270" spans="1:10" ht="26.1" customHeight="1" x14ac:dyDescent="0.2">
      <c r="A270" s="16" t="s">
        <v>674</v>
      </c>
      <c r="B270" s="17" t="s">
        <v>675</v>
      </c>
      <c r="C270" s="16" t="s">
        <v>17</v>
      </c>
      <c r="D270" s="16" t="s">
        <v>676</v>
      </c>
      <c r="E270" s="18" t="s">
        <v>19</v>
      </c>
      <c r="F270" s="37">
        <v>24</v>
      </c>
      <c r="G270" s="19">
        <v>0</v>
      </c>
      <c r="H270" s="19">
        <f>TRUNC(G270 * (1 + 24.86 / 100), 2)</f>
        <v>0</v>
      </c>
      <c r="I270" s="19">
        <f>TRUNC(F270 * H270, 2)</f>
        <v>0</v>
      </c>
      <c r="J270" s="20">
        <f t="shared" si="28"/>
        <v>0</v>
      </c>
    </row>
    <row r="271" spans="1:10" ht="24" customHeight="1" x14ac:dyDescent="0.2">
      <c r="A271" s="7" t="s">
        <v>677</v>
      </c>
      <c r="B271" s="7"/>
      <c r="C271" s="7"/>
      <c r="D271" s="7" t="s">
        <v>678</v>
      </c>
      <c r="E271" s="7"/>
      <c r="F271" s="8"/>
      <c r="G271" s="7"/>
      <c r="H271" s="7"/>
      <c r="I271" s="9">
        <v>0</v>
      </c>
      <c r="J271" s="10">
        <f t="shared" si="28"/>
        <v>0</v>
      </c>
    </row>
    <row r="272" spans="1:10" ht="26.1" customHeight="1" x14ac:dyDescent="0.2">
      <c r="A272" s="16" t="s">
        <v>679</v>
      </c>
      <c r="B272" s="17" t="s">
        <v>145</v>
      </c>
      <c r="C272" s="16" t="s">
        <v>22</v>
      </c>
      <c r="D272" s="16" t="s">
        <v>146</v>
      </c>
      <c r="E272" s="18" t="s">
        <v>131</v>
      </c>
      <c r="F272" s="37">
        <v>3</v>
      </c>
      <c r="G272" s="19">
        <v>0</v>
      </c>
      <c r="H272" s="19">
        <f>TRUNC(G272 * (1 + 24.86 / 100), 2)</f>
        <v>0</v>
      </c>
      <c r="I272" s="19">
        <f>TRUNC(F272 * H272, 2)</f>
        <v>0</v>
      </c>
      <c r="J272" s="20">
        <f t="shared" si="28"/>
        <v>0</v>
      </c>
    </row>
    <row r="273" spans="1:10" ht="26.1" customHeight="1" x14ac:dyDescent="0.2">
      <c r="A273" s="16" t="s">
        <v>680</v>
      </c>
      <c r="B273" s="17" t="s">
        <v>681</v>
      </c>
      <c r="C273" s="16" t="s">
        <v>118</v>
      </c>
      <c r="D273" s="16" t="s">
        <v>682</v>
      </c>
      <c r="E273" s="18" t="s">
        <v>19</v>
      </c>
      <c r="F273" s="37">
        <v>25.6</v>
      </c>
      <c r="G273" s="19">
        <v>0</v>
      </c>
      <c r="H273" s="19">
        <f>TRUNC(G273 * (1 + 24.86 / 100), 2)</f>
        <v>0</v>
      </c>
      <c r="I273" s="19">
        <f>TRUNC(F273 * H273, 2)</f>
        <v>0</v>
      </c>
      <c r="J273" s="20">
        <f t="shared" si="28"/>
        <v>0</v>
      </c>
    </row>
    <row r="274" spans="1:10" ht="26.1" customHeight="1" x14ac:dyDescent="0.2">
      <c r="A274" s="7" t="s">
        <v>683</v>
      </c>
      <c r="B274" s="7"/>
      <c r="C274" s="7"/>
      <c r="D274" s="7" t="s">
        <v>684</v>
      </c>
      <c r="E274" s="7"/>
      <c r="F274" s="8"/>
      <c r="G274" s="7"/>
      <c r="H274" s="7"/>
      <c r="I274" s="9">
        <v>0</v>
      </c>
      <c r="J274" s="10">
        <f t="shared" si="28"/>
        <v>0</v>
      </c>
    </row>
    <row r="275" spans="1:10" ht="24" customHeight="1" x14ac:dyDescent="0.2">
      <c r="A275" s="7" t="s">
        <v>685</v>
      </c>
      <c r="B275" s="7"/>
      <c r="C275" s="7"/>
      <c r="D275" s="7" t="s">
        <v>686</v>
      </c>
      <c r="E275" s="7"/>
      <c r="F275" s="8"/>
      <c r="G275" s="7"/>
      <c r="H275" s="7"/>
      <c r="I275" s="9">
        <v>0</v>
      </c>
      <c r="J275" s="10">
        <f t="shared" si="28"/>
        <v>0</v>
      </c>
    </row>
    <row r="276" spans="1:10" ht="24" customHeight="1" x14ac:dyDescent="0.2">
      <c r="A276" s="16" t="s">
        <v>687</v>
      </c>
      <c r="B276" s="17" t="s">
        <v>65</v>
      </c>
      <c r="C276" s="16" t="s">
        <v>22</v>
      </c>
      <c r="D276" s="16" t="s">
        <v>66</v>
      </c>
      <c r="E276" s="18" t="s">
        <v>19</v>
      </c>
      <c r="F276" s="17">
        <v>18.16</v>
      </c>
      <c r="G276" s="19">
        <v>0</v>
      </c>
      <c r="H276" s="19">
        <f>TRUNC(G276 * (1 + 24.86 / 100), 2)</f>
        <v>0</v>
      </c>
      <c r="I276" s="19">
        <f>TRUNC(F276 * H276, 2)</f>
        <v>0</v>
      </c>
      <c r="J276" s="20">
        <f t="shared" si="28"/>
        <v>0</v>
      </c>
    </row>
    <row r="277" spans="1:10" ht="24" customHeight="1" x14ac:dyDescent="0.2">
      <c r="A277" s="7" t="s">
        <v>688</v>
      </c>
      <c r="B277" s="7"/>
      <c r="C277" s="7"/>
      <c r="D277" s="7" t="s">
        <v>689</v>
      </c>
      <c r="E277" s="7"/>
      <c r="F277" s="8"/>
      <c r="G277" s="7"/>
      <c r="H277" s="7"/>
      <c r="I277" s="9">
        <v>0</v>
      </c>
      <c r="J277" s="10">
        <f t="shared" si="28"/>
        <v>0</v>
      </c>
    </row>
    <row r="278" spans="1:10" ht="24" customHeight="1" x14ac:dyDescent="0.2">
      <c r="A278" s="7" t="s">
        <v>690</v>
      </c>
      <c r="B278" s="7"/>
      <c r="C278" s="7"/>
      <c r="D278" s="7" t="s">
        <v>691</v>
      </c>
      <c r="E278" s="7"/>
      <c r="F278" s="8"/>
      <c r="G278" s="7"/>
      <c r="H278" s="7"/>
      <c r="I278" s="9">
        <v>0</v>
      </c>
      <c r="J278" s="10">
        <f t="shared" si="28"/>
        <v>0</v>
      </c>
    </row>
    <row r="279" spans="1:10" ht="26.1" customHeight="1" x14ac:dyDescent="0.2">
      <c r="A279" s="16" t="s">
        <v>692</v>
      </c>
      <c r="B279" s="17" t="s">
        <v>693</v>
      </c>
      <c r="C279" s="16" t="s">
        <v>22</v>
      </c>
      <c r="D279" s="16" t="s">
        <v>694</v>
      </c>
      <c r="E279" s="18" t="s">
        <v>19</v>
      </c>
      <c r="F279" s="17">
        <v>15.16</v>
      </c>
      <c r="G279" s="19">
        <v>0</v>
      </c>
      <c r="H279" s="19">
        <f t="shared" ref="H279:H291" si="29">TRUNC(G279 * (1 + 24.86 / 100), 2)</f>
        <v>0</v>
      </c>
      <c r="I279" s="19">
        <f t="shared" ref="I279:I291" si="30">TRUNC(F279 * H279, 2)</f>
        <v>0</v>
      </c>
      <c r="J279" s="20">
        <f t="shared" si="28"/>
        <v>0</v>
      </c>
    </row>
    <row r="280" spans="1:10" ht="39" customHeight="1" x14ac:dyDescent="0.2">
      <c r="A280" s="16" t="s">
        <v>695</v>
      </c>
      <c r="B280" s="17" t="s">
        <v>696</v>
      </c>
      <c r="C280" s="16" t="s">
        <v>22</v>
      </c>
      <c r="D280" s="16" t="s">
        <v>697</v>
      </c>
      <c r="E280" s="18" t="s">
        <v>19</v>
      </c>
      <c r="F280" s="17">
        <v>151.12</v>
      </c>
      <c r="G280" s="19">
        <v>0</v>
      </c>
      <c r="H280" s="19">
        <f t="shared" si="29"/>
        <v>0</v>
      </c>
      <c r="I280" s="19">
        <f t="shared" si="30"/>
        <v>0</v>
      </c>
      <c r="J280" s="20">
        <f t="shared" si="28"/>
        <v>0</v>
      </c>
    </row>
    <row r="281" spans="1:10" ht="39" customHeight="1" x14ac:dyDescent="0.2">
      <c r="A281" s="16" t="s">
        <v>698</v>
      </c>
      <c r="B281" s="17" t="s">
        <v>696</v>
      </c>
      <c r="C281" s="16" t="s">
        <v>22</v>
      </c>
      <c r="D281" s="16" t="s">
        <v>699</v>
      </c>
      <c r="E281" s="18" t="s">
        <v>19</v>
      </c>
      <c r="F281" s="17">
        <v>41.04</v>
      </c>
      <c r="G281" s="19">
        <v>0</v>
      </c>
      <c r="H281" s="19">
        <f t="shared" si="29"/>
        <v>0</v>
      </c>
      <c r="I281" s="19">
        <f t="shared" si="30"/>
        <v>0</v>
      </c>
      <c r="J281" s="20">
        <f t="shared" si="28"/>
        <v>0</v>
      </c>
    </row>
    <row r="282" spans="1:10" ht="24" customHeight="1" x14ac:dyDescent="0.2">
      <c r="A282" s="16" t="s">
        <v>700</v>
      </c>
      <c r="B282" s="17" t="s">
        <v>701</v>
      </c>
      <c r="C282" s="16" t="s">
        <v>118</v>
      </c>
      <c r="D282" s="16" t="s">
        <v>702</v>
      </c>
      <c r="E282" s="18" t="s">
        <v>19</v>
      </c>
      <c r="F282" s="17">
        <v>33.83</v>
      </c>
      <c r="G282" s="19">
        <v>0</v>
      </c>
      <c r="H282" s="19">
        <f t="shared" si="29"/>
        <v>0</v>
      </c>
      <c r="I282" s="19">
        <f t="shared" si="30"/>
        <v>0</v>
      </c>
      <c r="J282" s="20">
        <f t="shared" si="28"/>
        <v>0</v>
      </c>
    </row>
    <row r="283" spans="1:10" ht="26.1" customHeight="1" x14ac:dyDescent="0.2">
      <c r="A283" s="16" t="s">
        <v>703</v>
      </c>
      <c r="B283" s="17" t="s">
        <v>704</v>
      </c>
      <c r="C283" s="16" t="s">
        <v>17</v>
      </c>
      <c r="D283" s="16" t="s">
        <v>705</v>
      </c>
      <c r="E283" s="18" t="s">
        <v>229</v>
      </c>
      <c r="F283" s="17">
        <v>12.12</v>
      </c>
      <c r="G283" s="19">
        <v>0</v>
      </c>
      <c r="H283" s="19">
        <f t="shared" si="29"/>
        <v>0</v>
      </c>
      <c r="I283" s="19">
        <f t="shared" si="30"/>
        <v>0</v>
      </c>
      <c r="J283" s="20">
        <f t="shared" si="28"/>
        <v>0</v>
      </c>
    </row>
    <row r="284" spans="1:10" ht="26.1" customHeight="1" x14ac:dyDescent="0.2">
      <c r="A284" s="16" t="s">
        <v>706</v>
      </c>
      <c r="B284" s="17" t="s">
        <v>707</v>
      </c>
      <c r="C284" s="16" t="s">
        <v>22</v>
      </c>
      <c r="D284" s="16" t="s">
        <v>708</v>
      </c>
      <c r="E284" s="18" t="s">
        <v>14</v>
      </c>
      <c r="F284" s="37">
        <v>13</v>
      </c>
      <c r="G284" s="19">
        <v>0</v>
      </c>
      <c r="H284" s="19">
        <f t="shared" si="29"/>
        <v>0</v>
      </c>
      <c r="I284" s="19">
        <f t="shared" si="30"/>
        <v>0</v>
      </c>
      <c r="J284" s="20">
        <f t="shared" si="28"/>
        <v>0</v>
      </c>
    </row>
    <row r="285" spans="1:10" ht="24" customHeight="1" x14ac:dyDescent="0.2">
      <c r="A285" s="16" t="s">
        <v>709</v>
      </c>
      <c r="B285" s="17" t="s">
        <v>710</v>
      </c>
      <c r="C285" s="16" t="s">
        <v>17</v>
      </c>
      <c r="D285" s="16" t="s">
        <v>711</v>
      </c>
      <c r="E285" s="18" t="s">
        <v>14</v>
      </c>
      <c r="F285" s="37">
        <v>13</v>
      </c>
      <c r="G285" s="19">
        <v>0</v>
      </c>
      <c r="H285" s="19">
        <f t="shared" si="29"/>
        <v>0</v>
      </c>
      <c r="I285" s="19">
        <f t="shared" si="30"/>
        <v>0</v>
      </c>
      <c r="J285" s="20">
        <f t="shared" si="28"/>
        <v>0</v>
      </c>
    </row>
    <row r="286" spans="1:10" ht="24" customHeight="1" x14ac:dyDescent="0.2">
      <c r="A286" s="16" t="s">
        <v>712</v>
      </c>
      <c r="B286" s="17" t="s">
        <v>713</v>
      </c>
      <c r="C286" s="16" t="s">
        <v>118</v>
      </c>
      <c r="D286" s="16" t="s">
        <v>714</v>
      </c>
      <c r="E286" s="18" t="s">
        <v>646</v>
      </c>
      <c r="F286" s="37">
        <v>30</v>
      </c>
      <c r="G286" s="19">
        <v>0</v>
      </c>
      <c r="H286" s="19">
        <f t="shared" si="29"/>
        <v>0</v>
      </c>
      <c r="I286" s="19">
        <f t="shared" si="30"/>
        <v>0</v>
      </c>
      <c r="J286" s="20">
        <f t="shared" si="28"/>
        <v>0</v>
      </c>
    </row>
    <row r="287" spans="1:10" ht="24" customHeight="1" x14ac:dyDescent="0.2">
      <c r="A287" s="16" t="s">
        <v>715</v>
      </c>
      <c r="B287" s="17" t="s">
        <v>716</v>
      </c>
      <c r="C287" s="16" t="s">
        <v>17</v>
      </c>
      <c r="D287" s="16" t="s">
        <v>717</v>
      </c>
      <c r="E287" s="18" t="s">
        <v>14</v>
      </c>
      <c r="F287" s="37">
        <v>13</v>
      </c>
      <c r="G287" s="19">
        <v>0</v>
      </c>
      <c r="H287" s="19">
        <f t="shared" si="29"/>
        <v>0</v>
      </c>
      <c r="I287" s="19">
        <f t="shared" si="30"/>
        <v>0</v>
      </c>
      <c r="J287" s="20">
        <f t="shared" si="28"/>
        <v>0</v>
      </c>
    </row>
    <row r="288" spans="1:10" ht="26.1" customHeight="1" x14ac:dyDescent="0.2">
      <c r="A288" s="16" t="s">
        <v>718</v>
      </c>
      <c r="B288" s="17" t="s">
        <v>638</v>
      </c>
      <c r="C288" s="16" t="s">
        <v>22</v>
      </c>
      <c r="D288" s="16" t="s">
        <v>639</v>
      </c>
      <c r="E288" s="18" t="s">
        <v>131</v>
      </c>
      <c r="F288" s="37">
        <v>240</v>
      </c>
      <c r="G288" s="19">
        <v>0</v>
      </c>
      <c r="H288" s="19">
        <f t="shared" si="29"/>
        <v>0</v>
      </c>
      <c r="I288" s="19">
        <f t="shared" si="30"/>
        <v>0</v>
      </c>
      <c r="J288" s="20">
        <f t="shared" si="28"/>
        <v>0</v>
      </c>
    </row>
    <row r="289" spans="1:10" ht="26.1" customHeight="1" x14ac:dyDescent="0.2">
      <c r="A289" s="16" t="s">
        <v>719</v>
      </c>
      <c r="B289" s="17" t="s">
        <v>720</v>
      </c>
      <c r="C289" s="16" t="s">
        <v>22</v>
      </c>
      <c r="D289" s="16" t="s">
        <v>721</v>
      </c>
      <c r="E289" s="18" t="s">
        <v>14</v>
      </c>
      <c r="F289" s="37">
        <v>5</v>
      </c>
      <c r="G289" s="19">
        <v>0</v>
      </c>
      <c r="H289" s="19">
        <f t="shared" si="29"/>
        <v>0</v>
      </c>
      <c r="I289" s="19">
        <f t="shared" si="30"/>
        <v>0</v>
      </c>
      <c r="J289" s="20">
        <f t="shared" si="28"/>
        <v>0</v>
      </c>
    </row>
    <row r="290" spans="1:10" ht="24" customHeight="1" x14ac:dyDescent="0.2">
      <c r="A290" s="16" t="s">
        <v>722</v>
      </c>
      <c r="B290" s="17" t="s">
        <v>723</v>
      </c>
      <c r="C290" s="16" t="s">
        <v>17</v>
      </c>
      <c r="D290" s="16" t="s">
        <v>724</v>
      </c>
      <c r="E290" s="18" t="s">
        <v>14</v>
      </c>
      <c r="F290" s="37">
        <v>6</v>
      </c>
      <c r="G290" s="19">
        <v>0</v>
      </c>
      <c r="H290" s="19">
        <f t="shared" si="29"/>
        <v>0</v>
      </c>
      <c r="I290" s="19">
        <f t="shared" si="30"/>
        <v>0</v>
      </c>
      <c r="J290" s="20">
        <f t="shared" si="28"/>
        <v>0</v>
      </c>
    </row>
    <row r="291" spans="1:10" ht="26.1" customHeight="1" x14ac:dyDescent="0.2">
      <c r="A291" s="16" t="s">
        <v>725</v>
      </c>
      <c r="B291" s="17" t="s">
        <v>726</v>
      </c>
      <c r="C291" s="16" t="s">
        <v>22</v>
      </c>
      <c r="D291" s="16" t="s">
        <v>727</v>
      </c>
      <c r="E291" s="18" t="s">
        <v>14</v>
      </c>
      <c r="F291" s="37">
        <v>9</v>
      </c>
      <c r="G291" s="19">
        <v>0</v>
      </c>
      <c r="H291" s="19">
        <f t="shared" si="29"/>
        <v>0</v>
      </c>
      <c r="I291" s="19">
        <f t="shared" si="30"/>
        <v>0</v>
      </c>
      <c r="J291" s="20">
        <f t="shared" si="28"/>
        <v>0</v>
      </c>
    </row>
    <row r="292" spans="1:10" ht="24" customHeight="1" x14ac:dyDescent="0.2">
      <c r="A292" s="7" t="s">
        <v>728</v>
      </c>
      <c r="B292" s="7"/>
      <c r="C292" s="7"/>
      <c r="D292" s="7" t="s">
        <v>729</v>
      </c>
      <c r="E292" s="7"/>
      <c r="F292" s="8"/>
      <c r="G292" s="7"/>
      <c r="H292" s="7"/>
      <c r="I292" s="9">
        <v>0</v>
      </c>
      <c r="J292" s="10">
        <f t="shared" si="28"/>
        <v>0</v>
      </c>
    </row>
    <row r="293" spans="1:10" ht="129.94999999999999" customHeight="1" x14ac:dyDescent="0.2">
      <c r="A293" s="16" t="s">
        <v>730</v>
      </c>
      <c r="B293" s="17" t="s">
        <v>731</v>
      </c>
      <c r="C293" s="16" t="s">
        <v>12</v>
      </c>
      <c r="D293" s="16" t="s">
        <v>732</v>
      </c>
      <c r="E293" s="18" t="s">
        <v>19</v>
      </c>
      <c r="F293" s="17">
        <v>17.12</v>
      </c>
      <c r="G293" s="19">
        <v>0</v>
      </c>
      <c r="H293" s="19">
        <f t="shared" ref="H293:H298" si="31">TRUNC(G293 * (1 + 24.86 / 100), 2)</f>
        <v>0</v>
      </c>
      <c r="I293" s="19">
        <f t="shared" ref="I293:I298" si="32">TRUNC(F293 * H293, 2)</f>
        <v>0</v>
      </c>
      <c r="J293" s="20">
        <f t="shared" si="28"/>
        <v>0</v>
      </c>
    </row>
    <row r="294" spans="1:10" ht="129.94999999999999" customHeight="1" x14ac:dyDescent="0.2">
      <c r="A294" s="16" t="s">
        <v>733</v>
      </c>
      <c r="B294" s="17" t="s">
        <v>734</v>
      </c>
      <c r="C294" s="16" t="s">
        <v>12</v>
      </c>
      <c r="D294" s="16" t="s">
        <v>735</v>
      </c>
      <c r="E294" s="18" t="s">
        <v>19</v>
      </c>
      <c r="F294" s="17">
        <v>23.89</v>
      </c>
      <c r="G294" s="19">
        <v>0</v>
      </c>
      <c r="H294" s="19">
        <f t="shared" si="31"/>
        <v>0</v>
      </c>
      <c r="I294" s="19">
        <f t="shared" si="32"/>
        <v>0</v>
      </c>
      <c r="J294" s="20">
        <f t="shared" si="28"/>
        <v>0</v>
      </c>
    </row>
    <row r="295" spans="1:10" ht="65.099999999999994" customHeight="1" x14ac:dyDescent="0.2">
      <c r="A295" s="11" t="s">
        <v>736</v>
      </c>
      <c r="B295" s="12" t="s">
        <v>737</v>
      </c>
      <c r="C295" s="11" t="s">
        <v>12</v>
      </c>
      <c r="D295" s="11" t="s">
        <v>738</v>
      </c>
      <c r="E295" s="13" t="s">
        <v>14</v>
      </c>
      <c r="F295" s="36">
        <v>1</v>
      </c>
      <c r="G295" s="14">
        <v>0</v>
      </c>
      <c r="H295" s="14">
        <f t="shared" si="31"/>
        <v>0</v>
      </c>
      <c r="I295" s="14">
        <f t="shared" si="32"/>
        <v>0</v>
      </c>
      <c r="J295" s="15">
        <f t="shared" si="28"/>
        <v>0</v>
      </c>
    </row>
    <row r="296" spans="1:10" ht="65.099999999999994" customHeight="1" x14ac:dyDescent="0.2">
      <c r="A296" s="11" t="s">
        <v>739</v>
      </c>
      <c r="B296" s="12" t="s">
        <v>740</v>
      </c>
      <c r="C296" s="11" t="s">
        <v>12</v>
      </c>
      <c r="D296" s="11" t="s">
        <v>741</v>
      </c>
      <c r="E296" s="13" t="s">
        <v>14</v>
      </c>
      <c r="F296" s="36">
        <v>6</v>
      </c>
      <c r="G296" s="14">
        <v>0</v>
      </c>
      <c r="H296" s="14">
        <f t="shared" si="31"/>
        <v>0</v>
      </c>
      <c r="I296" s="14">
        <f t="shared" si="32"/>
        <v>0</v>
      </c>
      <c r="J296" s="15">
        <f t="shared" si="28"/>
        <v>0</v>
      </c>
    </row>
    <row r="297" spans="1:10" ht="65.099999999999994" customHeight="1" x14ac:dyDescent="0.2">
      <c r="A297" s="11" t="s">
        <v>742</v>
      </c>
      <c r="B297" s="12" t="s">
        <v>743</v>
      </c>
      <c r="C297" s="11" t="s">
        <v>12</v>
      </c>
      <c r="D297" s="11" t="s">
        <v>744</v>
      </c>
      <c r="E297" s="13" t="s">
        <v>14</v>
      </c>
      <c r="F297" s="36">
        <v>4</v>
      </c>
      <c r="G297" s="14">
        <v>0</v>
      </c>
      <c r="H297" s="14">
        <f t="shared" si="31"/>
        <v>0</v>
      </c>
      <c r="I297" s="14">
        <f t="shared" si="32"/>
        <v>0</v>
      </c>
      <c r="J297" s="15">
        <f t="shared" si="28"/>
        <v>0</v>
      </c>
    </row>
    <row r="298" spans="1:10" ht="26.1" customHeight="1" x14ac:dyDescent="0.2">
      <c r="A298" s="11" t="s">
        <v>745</v>
      </c>
      <c r="B298" s="12" t="s">
        <v>746</v>
      </c>
      <c r="C298" s="11" t="s">
        <v>12</v>
      </c>
      <c r="D298" s="11" t="s">
        <v>747</v>
      </c>
      <c r="E298" s="13" t="s">
        <v>14</v>
      </c>
      <c r="F298" s="36">
        <v>16</v>
      </c>
      <c r="G298" s="14">
        <v>0</v>
      </c>
      <c r="H298" s="14">
        <f t="shared" si="31"/>
        <v>0</v>
      </c>
      <c r="I298" s="14">
        <f t="shared" si="32"/>
        <v>0</v>
      </c>
      <c r="J298" s="15">
        <f t="shared" si="28"/>
        <v>0</v>
      </c>
    </row>
    <row r="299" spans="1:10" ht="24" customHeight="1" x14ac:dyDescent="0.2">
      <c r="A299" s="7" t="s">
        <v>748</v>
      </c>
      <c r="B299" s="7"/>
      <c r="C299" s="7"/>
      <c r="D299" s="7" t="s">
        <v>749</v>
      </c>
      <c r="E299" s="7"/>
      <c r="F299" s="38"/>
      <c r="G299" s="7"/>
      <c r="H299" s="7"/>
      <c r="I299" s="9">
        <v>0</v>
      </c>
      <c r="J299" s="10">
        <f t="shared" si="28"/>
        <v>0</v>
      </c>
    </row>
    <row r="300" spans="1:10" ht="51.95" customHeight="1" x14ac:dyDescent="0.2">
      <c r="A300" s="16" t="s">
        <v>750</v>
      </c>
      <c r="B300" s="17" t="s">
        <v>751</v>
      </c>
      <c r="C300" s="16" t="s">
        <v>22</v>
      </c>
      <c r="D300" s="16" t="s">
        <v>752</v>
      </c>
      <c r="E300" s="18" t="s">
        <v>14</v>
      </c>
      <c r="F300" s="37">
        <v>2</v>
      </c>
      <c r="G300" s="19">
        <v>0</v>
      </c>
      <c r="H300" s="19">
        <f>TRUNC(G300 * (1 + 24.86 / 100), 2)</f>
        <v>0</v>
      </c>
      <c r="I300" s="19">
        <f>TRUNC(F300 * H300, 2)</f>
        <v>0</v>
      </c>
      <c r="J300" s="20">
        <f t="shared" si="28"/>
        <v>0</v>
      </c>
    </row>
    <row r="301" spans="1:10" ht="24" customHeight="1" x14ac:dyDescent="0.2">
      <c r="A301" s="7" t="s">
        <v>753</v>
      </c>
      <c r="B301" s="7"/>
      <c r="C301" s="7"/>
      <c r="D301" s="7" t="s">
        <v>754</v>
      </c>
      <c r="E301" s="7"/>
      <c r="F301" s="8"/>
      <c r="G301" s="7"/>
      <c r="H301" s="7"/>
      <c r="I301" s="9">
        <v>0</v>
      </c>
      <c r="J301" s="10">
        <f t="shared" si="28"/>
        <v>0</v>
      </c>
    </row>
    <row r="302" spans="1:10" ht="39" customHeight="1" x14ac:dyDescent="0.2">
      <c r="A302" s="16" t="s">
        <v>755</v>
      </c>
      <c r="B302" s="17" t="s">
        <v>756</v>
      </c>
      <c r="C302" s="16" t="s">
        <v>22</v>
      </c>
      <c r="D302" s="16" t="s">
        <v>757</v>
      </c>
      <c r="E302" s="18" t="s">
        <v>19</v>
      </c>
      <c r="F302" s="17">
        <v>150.07</v>
      </c>
      <c r="G302" s="19">
        <v>0</v>
      </c>
      <c r="H302" s="19">
        <f>TRUNC(G302 * (1 + 24.86 / 100), 2)</f>
        <v>0</v>
      </c>
      <c r="I302" s="19">
        <f>TRUNC(F302 * H302, 2)</f>
        <v>0</v>
      </c>
      <c r="J302" s="20">
        <f t="shared" si="28"/>
        <v>0</v>
      </c>
    </row>
    <row r="303" spans="1:10" ht="24" customHeight="1" x14ac:dyDescent="0.2">
      <c r="A303" s="7" t="s">
        <v>758</v>
      </c>
      <c r="B303" s="7"/>
      <c r="C303" s="7"/>
      <c r="D303" s="7" t="s">
        <v>331</v>
      </c>
      <c r="E303" s="7"/>
      <c r="F303" s="8"/>
      <c r="G303" s="7"/>
      <c r="H303" s="7"/>
      <c r="I303" s="9">
        <v>0</v>
      </c>
      <c r="J303" s="10">
        <f t="shared" si="28"/>
        <v>0</v>
      </c>
    </row>
    <row r="304" spans="1:10" ht="51.95" customHeight="1" x14ac:dyDescent="0.2">
      <c r="A304" s="16" t="s">
        <v>759</v>
      </c>
      <c r="B304" s="17" t="s">
        <v>760</v>
      </c>
      <c r="C304" s="16" t="s">
        <v>22</v>
      </c>
      <c r="D304" s="16" t="s">
        <v>761</v>
      </c>
      <c r="E304" s="18" t="s">
        <v>19</v>
      </c>
      <c r="F304" s="17">
        <v>129.82</v>
      </c>
      <c r="G304" s="19">
        <v>0</v>
      </c>
      <c r="H304" s="19">
        <f>TRUNC(G304 * (1 + 24.86 / 100), 2)</f>
        <v>0</v>
      </c>
      <c r="I304" s="19">
        <f>TRUNC(F304 * H304, 2)</f>
        <v>0</v>
      </c>
      <c r="J304" s="20">
        <f t="shared" si="28"/>
        <v>0</v>
      </c>
    </row>
    <row r="305" spans="1:10" ht="65.099999999999994" customHeight="1" x14ac:dyDescent="0.2">
      <c r="A305" s="16" t="s">
        <v>762</v>
      </c>
      <c r="B305" s="17" t="s">
        <v>763</v>
      </c>
      <c r="C305" s="16" t="s">
        <v>22</v>
      </c>
      <c r="D305" s="16" t="s">
        <v>764</v>
      </c>
      <c r="E305" s="18" t="s">
        <v>19</v>
      </c>
      <c r="F305" s="17">
        <v>129.82</v>
      </c>
      <c r="G305" s="19">
        <v>0</v>
      </c>
      <c r="H305" s="19">
        <f>TRUNC(G305 * (1 + 24.86 / 100), 2)</f>
        <v>0</v>
      </c>
      <c r="I305" s="19">
        <f>TRUNC(F305 * H305, 2)</f>
        <v>0</v>
      </c>
      <c r="J305" s="20">
        <f t="shared" si="28"/>
        <v>0</v>
      </c>
    </row>
    <row r="306" spans="1:10" ht="65.099999999999994" customHeight="1" x14ac:dyDescent="0.2">
      <c r="A306" s="16" t="s">
        <v>765</v>
      </c>
      <c r="B306" s="17" t="s">
        <v>766</v>
      </c>
      <c r="C306" s="16" t="s">
        <v>12</v>
      </c>
      <c r="D306" s="16" t="s">
        <v>767</v>
      </c>
      <c r="E306" s="18" t="s">
        <v>19</v>
      </c>
      <c r="F306" s="17">
        <v>108.57</v>
      </c>
      <c r="G306" s="19">
        <v>0</v>
      </c>
      <c r="H306" s="19">
        <f>TRUNC(G306 * (1 + 24.86 / 100), 2)</f>
        <v>0</v>
      </c>
      <c r="I306" s="19">
        <f>TRUNC(F306 * H306, 2)</f>
        <v>0</v>
      </c>
      <c r="J306" s="20">
        <f t="shared" si="28"/>
        <v>0</v>
      </c>
    </row>
    <row r="307" spans="1:10" ht="65.099999999999994" customHeight="1" x14ac:dyDescent="0.2">
      <c r="A307" s="16" t="s">
        <v>768</v>
      </c>
      <c r="B307" s="17" t="s">
        <v>769</v>
      </c>
      <c r="C307" s="16" t="s">
        <v>12</v>
      </c>
      <c r="D307" s="16" t="s">
        <v>770</v>
      </c>
      <c r="E307" s="18" t="s">
        <v>19</v>
      </c>
      <c r="F307" s="17">
        <v>21.25</v>
      </c>
      <c r="G307" s="19">
        <v>0</v>
      </c>
      <c r="H307" s="19">
        <f>TRUNC(G307 * (1 + 24.86 / 100), 2)</f>
        <v>0</v>
      </c>
      <c r="I307" s="19">
        <f>TRUNC(F307 * H307, 2)</f>
        <v>0</v>
      </c>
      <c r="J307" s="20">
        <f t="shared" si="28"/>
        <v>0</v>
      </c>
    </row>
    <row r="308" spans="1:10" ht="24" customHeight="1" x14ac:dyDescent="0.2">
      <c r="A308" s="7" t="s">
        <v>771</v>
      </c>
      <c r="B308" s="7"/>
      <c r="C308" s="7"/>
      <c r="D308" s="7" t="s">
        <v>772</v>
      </c>
      <c r="E308" s="7"/>
      <c r="F308" s="8"/>
      <c r="G308" s="7"/>
      <c r="H308" s="7"/>
      <c r="I308" s="9">
        <v>0</v>
      </c>
      <c r="J308" s="10">
        <f t="shared" si="28"/>
        <v>0</v>
      </c>
    </row>
    <row r="309" spans="1:10" ht="51.95" customHeight="1" x14ac:dyDescent="0.2">
      <c r="A309" s="16" t="s">
        <v>773</v>
      </c>
      <c r="B309" s="17" t="s">
        <v>168</v>
      </c>
      <c r="C309" s="16" t="s">
        <v>22</v>
      </c>
      <c r="D309" s="16" t="s">
        <v>169</v>
      </c>
      <c r="E309" s="18" t="s">
        <v>19</v>
      </c>
      <c r="F309" s="17">
        <v>43.57</v>
      </c>
      <c r="G309" s="19">
        <v>0</v>
      </c>
      <c r="H309" s="19">
        <f>TRUNC(G309 * (1 + 24.86 / 100), 2)</f>
        <v>0</v>
      </c>
      <c r="I309" s="19">
        <f>TRUNC(F309 * H309, 2)</f>
        <v>0</v>
      </c>
      <c r="J309" s="20">
        <f t="shared" si="28"/>
        <v>0</v>
      </c>
    </row>
    <row r="310" spans="1:10" ht="65.099999999999994" customHeight="1" x14ac:dyDescent="0.2">
      <c r="A310" s="16" t="s">
        <v>774</v>
      </c>
      <c r="B310" s="17" t="s">
        <v>766</v>
      </c>
      <c r="C310" s="16" t="s">
        <v>12</v>
      </c>
      <c r="D310" s="16" t="s">
        <v>767</v>
      </c>
      <c r="E310" s="18" t="s">
        <v>19</v>
      </c>
      <c r="F310" s="17">
        <v>43.57</v>
      </c>
      <c r="G310" s="19">
        <v>0</v>
      </c>
      <c r="H310" s="19">
        <f>TRUNC(G310 * (1 + 24.86 / 100), 2)</f>
        <v>0</v>
      </c>
      <c r="I310" s="19">
        <f>TRUNC(F310 * H310, 2)</f>
        <v>0</v>
      </c>
      <c r="J310" s="20">
        <f t="shared" si="28"/>
        <v>0</v>
      </c>
    </row>
    <row r="311" spans="1:10" ht="24" customHeight="1" x14ac:dyDescent="0.2">
      <c r="A311" s="7" t="s">
        <v>775</v>
      </c>
      <c r="B311" s="7"/>
      <c r="C311" s="7"/>
      <c r="D311" s="7" t="s">
        <v>776</v>
      </c>
      <c r="E311" s="7"/>
      <c r="F311" s="8"/>
      <c r="G311" s="7"/>
      <c r="H311" s="7"/>
      <c r="I311" s="9">
        <v>0</v>
      </c>
      <c r="J311" s="10">
        <f t="shared" si="28"/>
        <v>0</v>
      </c>
    </row>
    <row r="312" spans="1:10" ht="78" customHeight="1" x14ac:dyDescent="0.2">
      <c r="A312" s="16" t="s">
        <v>777</v>
      </c>
      <c r="B312" s="17" t="s">
        <v>778</v>
      </c>
      <c r="C312" s="16" t="s">
        <v>12</v>
      </c>
      <c r="D312" s="16" t="s">
        <v>779</v>
      </c>
      <c r="E312" s="18" t="s">
        <v>19</v>
      </c>
      <c r="F312" s="17">
        <v>43.57</v>
      </c>
      <c r="G312" s="19">
        <v>0</v>
      </c>
      <c r="H312" s="19">
        <f>TRUNC(G312 * (1 + 24.86 / 100), 2)</f>
        <v>0</v>
      </c>
      <c r="I312" s="19">
        <f>TRUNC(F312 * H312, 2)</f>
        <v>0</v>
      </c>
      <c r="J312" s="20">
        <f t="shared" si="28"/>
        <v>0</v>
      </c>
    </row>
    <row r="313" spans="1:10" ht="24" customHeight="1" x14ac:dyDescent="0.2">
      <c r="A313" s="7" t="s">
        <v>780</v>
      </c>
      <c r="B313" s="7"/>
      <c r="C313" s="7"/>
      <c r="D313" s="7" t="s">
        <v>781</v>
      </c>
      <c r="E313" s="7"/>
      <c r="F313" s="8"/>
      <c r="G313" s="7"/>
      <c r="H313" s="7"/>
      <c r="I313" s="9">
        <v>0</v>
      </c>
      <c r="J313" s="10">
        <f t="shared" si="28"/>
        <v>0</v>
      </c>
    </row>
    <row r="314" spans="1:10" ht="26.1" customHeight="1" x14ac:dyDescent="0.2">
      <c r="A314" s="16" t="s">
        <v>782</v>
      </c>
      <c r="B314" s="17" t="s">
        <v>783</v>
      </c>
      <c r="C314" s="16" t="s">
        <v>22</v>
      </c>
      <c r="D314" s="16" t="s">
        <v>784</v>
      </c>
      <c r="E314" s="18" t="s">
        <v>19</v>
      </c>
      <c r="F314" s="37">
        <v>14.2</v>
      </c>
      <c r="G314" s="19">
        <v>0</v>
      </c>
      <c r="H314" s="19">
        <f t="shared" ref="H314:H319" si="33">TRUNC(G314 * (1 + 24.86 / 100), 2)</f>
        <v>0</v>
      </c>
      <c r="I314" s="19">
        <f t="shared" ref="I314:I319" si="34">TRUNC(F314 * H314, 2)</f>
        <v>0</v>
      </c>
      <c r="J314" s="20">
        <f t="shared" si="28"/>
        <v>0</v>
      </c>
    </row>
    <row r="315" spans="1:10" ht="26.1" customHeight="1" x14ac:dyDescent="0.2">
      <c r="A315" s="16" t="s">
        <v>785</v>
      </c>
      <c r="B315" s="17" t="s">
        <v>786</v>
      </c>
      <c r="C315" s="16" t="s">
        <v>22</v>
      </c>
      <c r="D315" s="16" t="s">
        <v>787</v>
      </c>
      <c r="E315" s="18" t="s">
        <v>19</v>
      </c>
      <c r="F315" s="17">
        <v>43.57</v>
      </c>
      <c r="G315" s="19">
        <v>0</v>
      </c>
      <c r="H315" s="19">
        <f t="shared" si="33"/>
        <v>0</v>
      </c>
      <c r="I315" s="19">
        <f t="shared" si="34"/>
        <v>0</v>
      </c>
      <c r="J315" s="20">
        <f t="shared" si="28"/>
        <v>0</v>
      </c>
    </row>
    <row r="316" spans="1:10" ht="26.1" customHeight="1" x14ac:dyDescent="0.2">
      <c r="A316" s="16" t="s">
        <v>788</v>
      </c>
      <c r="B316" s="17" t="s">
        <v>789</v>
      </c>
      <c r="C316" s="16" t="s">
        <v>22</v>
      </c>
      <c r="D316" s="16" t="s">
        <v>790</v>
      </c>
      <c r="E316" s="18" t="s">
        <v>19</v>
      </c>
      <c r="F316" s="37">
        <v>14.2</v>
      </c>
      <c r="G316" s="19">
        <v>0</v>
      </c>
      <c r="H316" s="19">
        <f t="shared" si="33"/>
        <v>0</v>
      </c>
      <c r="I316" s="19">
        <f t="shared" si="34"/>
        <v>0</v>
      </c>
      <c r="J316" s="20">
        <f t="shared" si="28"/>
        <v>0</v>
      </c>
    </row>
    <row r="317" spans="1:10" ht="26.1" customHeight="1" x14ac:dyDescent="0.2">
      <c r="A317" s="16" t="s">
        <v>791</v>
      </c>
      <c r="B317" s="17" t="s">
        <v>792</v>
      </c>
      <c r="C317" s="16" t="s">
        <v>22</v>
      </c>
      <c r="D317" s="16" t="s">
        <v>793</v>
      </c>
      <c r="E317" s="18" t="s">
        <v>19</v>
      </c>
      <c r="F317" s="17">
        <v>43.57</v>
      </c>
      <c r="G317" s="19">
        <v>0</v>
      </c>
      <c r="H317" s="19">
        <f t="shared" si="33"/>
        <v>0</v>
      </c>
      <c r="I317" s="19">
        <f t="shared" si="34"/>
        <v>0</v>
      </c>
      <c r="J317" s="20">
        <f t="shared" si="28"/>
        <v>0</v>
      </c>
    </row>
    <row r="318" spans="1:10" ht="26.1" customHeight="1" x14ac:dyDescent="0.2">
      <c r="A318" s="16" t="s">
        <v>794</v>
      </c>
      <c r="B318" s="17" t="s">
        <v>339</v>
      </c>
      <c r="C318" s="16" t="s">
        <v>22</v>
      </c>
      <c r="D318" s="16" t="s">
        <v>340</v>
      </c>
      <c r="E318" s="18" t="s">
        <v>19</v>
      </c>
      <c r="F318" s="37">
        <v>14.2</v>
      </c>
      <c r="G318" s="19">
        <v>0</v>
      </c>
      <c r="H318" s="19">
        <f t="shared" si="33"/>
        <v>0</v>
      </c>
      <c r="I318" s="19">
        <f t="shared" si="34"/>
        <v>0</v>
      </c>
      <c r="J318" s="20">
        <f t="shared" si="28"/>
        <v>0</v>
      </c>
    </row>
    <row r="319" spans="1:10" ht="26.1" customHeight="1" x14ac:dyDescent="0.2">
      <c r="A319" s="16" t="s">
        <v>795</v>
      </c>
      <c r="B319" s="17" t="s">
        <v>796</v>
      </c>
      <c r="C319" s="16" t="s">
        <v>22</v>
      </c>
      <c r="D319" s="16" t="s">
        <v>797</v>
      </c>
      <c r="E319" s="18" t="s">
        <v>19</v>
      </c>
      <c r="F319" s="17">
        <v>43.57</v>
      </c>
      <c r="G319" s="19">
        <v>0</v>
      </c>
      <c r="H319" s="19">
        <f t="shared" si="33"/>
        <v>0</v>
      </c>
      <c r="I319" s="19">
        <f t="shared" si="34"/>
        <v>0</v>
      </c>
      <c r="J319" s="20">
        <f t="shared" si="28"/>
        <v>0</v>
      </c>
    </row>
    <row r="320" spans="1:10" ht="24" customHeight="1" x14ac:dyDescent="0.2">
      <c r="A320" s="7" t="s">
        <v>798</v>
      </c>
      <c r="B320" s="7"/>
      <c r="C320" s="7"/>
      <c r="D320" s="7" t="s">
        <v>678</v>
      </c>
      <c r="E320" s="7"/>
      <c r="F320" s="8"/>
      <c r="G320" s="7"/>
      <c r="H320" s="7"/>
      <c r="I320" s="9">
        <v>0</v>
      </c>
      <c r="J320" s="10">
        <f t="shared" si="28"/>
        <v>0</v>
      </c>
    </row>
    <row r="321" spans="1:10" ht="24" customHeight="1" x14ac:dyDescent="0.2">
      <c r="A321" s="7" t="s">
        <v>799</v>
      </c>
      <c r="B321" s="7"/>
      <c r="C321" s="7"/>
      <c r="D321" s="7" t="s">
        <v>800</v>
      </c>
      <c r="E321" s="7"/>
      <c r="F321" s="8"/>
      <c r="G321" s="7"/>
      <c r="H321" s="7"/>
      <c r="I321" s="9">
        <v>0</v>
      </c>
      <c r="J321" s="10">
        <f t="shared" si="28"/>
        <v>0</v>
      </c>
    </row>
    <row r="322" spans="1:10" ht="39" customHeight="1" x14ac:dyDescent="0.2">
      <c r="A322" s="16" t="s">
        <v>801</v>
      </c>
      <c r="B322" s="17" t="s">
        <v>802</v>
      </c>
      <c r="C322" s="16" t="s">
        <v>12</v>
      </c>
      <c r="D322" s="16" t="s">
        <v>803</v>
      </c>
      <c r="E322" s="18" t="s">
        <v>131</v>
      </c>
      <c r="F322" s="17">
        <v>5.41</v>
      </c>
      <c r="G322" s="19">
        <v>0</v>
      </c>
      <c r="H322" s="19">
        <f>TRUNC(G322 * (1 + 24.86 / 100), 2)</f>
        <v>0</v>
      </c>
      <c r="I322" s="19">
        <f>TRUNC(F322 * H322, 2)</f>
        <v>0</v>
      </c>
      <c r="J322" s="20">
        <f t="shared" si="28"/>
        <v>0</v>
      </c>
    </row>
    <row r="323" spans="1:10" ht="39" customHeight="1" x14ac:dyDescent="0.2">
      <c r="A323" s="16" t="s">
        <v>804</v>
      </c>
      <c r="B323" s="17" t="s">
        <v>805</v>
      </c>
      <c r="C323" s="16" t="s">
        <v>12</v>
      </c>
      <c r="D323" s="16" t="s">
        <v>806</v>
      </c>
      <c r="E323" s="18" t="s">
        <v>131</v>
      </c>
      <c r="F323" s="17">
        <v>5.73</v>
      </c>
      <c r="G323" s="19">
        <v>0</v>
      </c>
      <c r="H323" s="19">
        <f>TRUNC(G323 * (1 + 24.86 / 100), 2)</f>
        <v>0</v>
      </c>
      <c r="I323" s="19">
        <f>TRUNC(F323 * H323, 2)</f>
        <v>0</v>
      </c>
      <c r="J323" s="20">
        <f t="shared" si="28"/>
        <v>0</v>
      </c>
    </row>
    <row r="324" spans="1:10" ht="24" customHeight="1" x14ac:dyDescent="0.2">
      <c r="A324" s="7" t="s">
        <v>807</v>
      </c>
      <c r="B324" s="7"/>
      <c r="C324" s="7"/>
      <c r="D324" s="7" t="s">
        <v>808</v>
      </c>
      <c r="E324" s="7"/>
      <c r="F324" s="8"/>
      <c r="G324" s="7"/>
      <c r="H324" s="7"/>
      <c r="I324" s="9">
        <v>0</v>
      </c>
      <c r="J324" s="10">
        <f t="shared" si="28"/>
        <v>0</v>
      </c>
    </row>
    <row r="325" spans="1:10" ht="51.95" customHeight="1" x14ac:dyDescent="0.2">
      <c r="A325" s="16" t="s">
        <v>809</v>
      </c>
      <c r="B325" s="17" t="s">
        <v>810</v>
      </c>
      <c r="C325" s="16" t="s">
        <v>12</v>
      </c>
      <c r="D325" s="16" t="s">
        <v>811</v>
      </c>
      <c r="E325" s="18" t="s">
        <v>131</v>
      </c>
      <c r="F325" s="17">
        <v>6.65</v>
      </c>
      <c r="G325" s="19">
        <v>0</v>
      </c>
      <c r="H325" s="19">
        <f>TRUNC(G325 * (1 + 24.86 / 100), 2)</f>
        <v>0</v>
      </c>
      <c r="I325" s="19">
        <f>TRUNC(F325 * H325, 2)</f>
        <v>0</v>
      </c>
      <c r="J325" s="20">
        <f t="shared" ref="J325:J388" si="35">I325 / 4330579.95</f>
        <v>0</v>
      </c>
    </row>
    <row r="326" spans="1:10" ht="24" customHeight="1" x14ac:dyDescent="0.2">
      <c r="A326" s="7" t="s">
        <v>812</v>
      </c>
      <c r="B326" s="7"/>
      <c r="C326" s="7"/>
      <c r="D326" s="7" t="s">
        <v>813</v>
      </c>
      <c r="E326" s="7"/>
      <c r="F326" s="8"/>
      <c r="G326" s="7"/>
      <c r="H326" s="7"/>
      <c r="I326" s="9">
        <v>0</v>
      </c>
      <c r="J326" s="10">
        <f t="shared" si="35"/>
        <v>0</v>
      </c>
    </row>
    <row r="327" spans="1:10" ht="24" customHeight="1" x14ac:dyDescent="0.2">
      <c r="A327" s="16" t="s">
        <v>814</v>
      </c>
      <c r="B327" s="17" t="s">
        <v>815</v>
      </c>
      <c r="C327" s="16" t="s">
        <v>17</v>
      </c>
      <c r="D327" s="16" t="s">
        <v>816</v>
      </c>
      <c r="E327" s="18" t="s">
        <v>131</v>
      </c>
      <c r="F327" s="37">
        <v>11</v>
      </c>
      <c r="G327" s="19">
        <v>0</v>
      </c>
      <c r="H327" s="19">
        <f>TRUNC(G327 * (1 + 24.86 / 100), 2)</f>
        <v>0</v>
      </c>
      <c r="I327" s="19">
        <f>TRUNC(F327 * H327, 2)</f>
        <v>0</v>
      </c>
      <c r="J327" s="20">
        <f t="shared" si="35"/>
        <v>0</v>
      </c>
    </row>
    <row r="328" spans="1:10" ht="24" customHeight="1" x14ac:dyDescent="0.2">
      <c r="A328" s="7" t="s">
        <v>817</v>
      </c>
      <c r="B328" s="7"/>
      <c r="C328" s="7"/>
      <c r="D328" s="7" t="s">
        <v>818</v>
      </c>
      <c r="E328" s="7"/>
      <c r="F328" s="8"/>
      <c r="G328" s="7"/>
      <c r="H328" s="7"/>
      <c r="I328" s="9">
        <v>0</v>
      </c>
      <c r="J328" s="10">
        <f t="shared" si="35"/>
        <v>0</v>
      </c>
    </row>
    <row r="329" spans="1:10" ht="24" customHeight="1" x14ac:dyDescent="0.2">
      <c r="A329" s="7" t="s">
        <v>819</v>
      </c>
      <c r="B329" s="7"/>
      <c r="C329" s="7"/>
      <c r="D329" s="7" t="s">
        <v>820</v>
      </c>
      <c r="E329" s="7"/>
      <c r="F329" s="8"/>
      <c r="G329" s="7"/>
      <c r="H329" s="7"/>
      <c r="I329" s="9">
        <v>0</v>
      </c>
      <c r="J329" s="10">
        <f t="shared" si="35"/>
        <v>0</v>
      </c>
    </row>
    <row r="330" spans="1:10" ht="39" customHeight="1" x14ac:dyDescent="0.2">
      <c r="A330" s="16" t="s">
        <v>821</v>
      </c>
      <c r="B330" s="17" t="s">
        <v>822</v>
      </c>
      <c r="C330" s="16" t="s">
        <v>12</v>
      </c>
      <c r="D330" s="16" t="s">
        <v>823</v>
      </c>
      <c r="E330" s="18" t="s">
        <v>99</v>
      </c>
      <c r="F330" s="37">
        <v>5</v>
      </c>
      <c r="G330" s="19">
        <v>0</v>
      </c>
      <c r="H330" s="19">
        <f>TRUNC(G330 * (1 + 24.86 / 100), 2)</f>
        <v>0</v>
      </c>
      <c r="I330" s="19">
        <f>TRUNC(F330 * H330, 2)</f>
        <v>0</v>
      </c>
      <c r="J330" s="20">
        <f t="shared" si="35"/>
        <v>0</v>
      </c>
    </row>
    <row r="331" spans="1:10" ht="65.099999999999994" customHeight="1" x14ac:dyDescent="0.2">
      <c r="A331" s="16" t="s">
        <v>824</v>
      </c>
      <c r="B331" s="17" t="s">
        <v>825</v>
      </c>
      <c r="C331" s="16" t="s">
        <v>12</v>
      </c>
      <c r="D331" s="16" t="s">
        <v>826</v>
      </c>
      <c r="E331" s="18" t="s">
        <v>14</v>
      </c>
      <c r="F331" s="37">
        <v>11</v>
      </c>
      <c r="G331" s="19">
        <v>0</v>
      </c>
      <c r="H331" s="19">
        <f>TRUNC(G331 * (1 + 24.86 / 100), 2)</f>
        <v>0</v>
      </c>
      <c r="I331" s="19">
        <f>TRUNC(F331 * H331, 2)</f>
        <v>0</v>
      </c>
      <c r="J331" s="20">
        <f t="shared" si="35"/>
        <v>0</v>
      </c>
    </row>
    <row r="332" spans="1:10" ht="65.099999999999994" customHeight="1" x14ac:dyDescent="0.2">
      <c r="A332" s="16" t="s">
        <v>827</v>
      </c>
      <c r="B332" s="17" t="s">
        <v>828</v>
      </c>
      <c r="C332" s="16" t="s">
        <v>12</v>
      </c>
      <c r="D332" s="16" t="s">
        <v>829</v>
      </c>
      <c r="E332" s="18" t="s">
        <v>131</v>
      </c>
      <c r="F332" s="17">
        <v>4.82</v>
      </c>
      <c r="G332" s="19">
        <v>0</v>
      </c>
      <c r="H332" s="19">
        <f>TRUNC(G332 * (1 + 24.86 / 100), 2)</f>
        <v>0</v>
      </c>
      <c r="I332" s="19">
        <f>TRUNC(F332 * H332, 2)</f>
        <v>0</v>
      </c>
      <c r="J332" s="20">
        <f t="shared" si="35"/>
        <v>0</v>
      </c>
    </row>
    <row r="333" spans="1:10" ht="24" customHeight="1" x14ac:dyDescent="0.2">
      <c r="A333" s="7" t="s">
        <v>830</v>
      </c>
      <c r="B333" s="7"/>
      <c r="C333" s="7"/>
      <c r="D333" s="7" t="s">
        <v>831</v>
      </c>
      <c r="E333" s="7"/>
      <c r="F333" s="8"/>
      <c r="G333" s="7"/>
      <c r="H333" s="7"/>
      <c r="I333" s="9">
        <v>0</v>
      </c>
      <c r="J333" s="10">
        <f t="shared" si="35"/>
        <v>0</v>
      </c>
    </row>
    <row r="334" spans="1:10" ht="51.95" customHeight="1" x14ac:dyDescent="0.2">
      <c r="A334" s="16" t="s">
        <v>832</v>
      </c>
      <c r="B334" s="17" t="s">
        <v>833</v>
      </c>
      <c r="C334" s="16" t="s">
        <v>22</v>
      </c>
      <c r="D334" s="16" t="s">
        <v>834</v>
      </c>
      <c r="E334" s="18" t="s">
        <v>14</v>
      </c>
      <c r="F334" s="37">
        <v>18</v>
      </c>
      <c r="G334" s="19">
        <v>0</v>
      </c>
      <c r="H334" s="19">
        <f>TRUNC(G334 * (1 + 24.86 / 100), 2)</f>
        <v>0</v>
      </c>
      <c r="I334" s="19">
        <f>TRUNC(F334 * H334, 2)</f>
        <v>0</v>
      </c>
      <c r="J334" s="20">
        <f t="shared" si="35"/>
        <v>0</v>
      </c>
    </row>
    <row r="335" spans="1:10" ht="39" customHeight="1" x14ac:dyDescent="0.2">
      <c r="A335" s="16" t="s">
        <v>835</v>
      </c>
      <c r="B335" s="17" t="s">
        <v>836</v>
      </c>
      <c r="C335" s="16" t="s">
        <v>22</v>
      </c>
      <c r="D335" s="16" t="s">
        <v>837</v>
      </c>
      <c r="E335" s="18" t="s">
        <v>14</v>
      </c>
      <c r="F335" s="37">
        <v>12</v>
      </c>
      <c r="G335" s="19">
        <v>0</v>
      </c>
      <c r="H335" s="19">
        <f>TRUNC(G335 * (1 + 24.86 / 100), 2)</f>
        <v>0</v>
      </c>
      <c r="I335" s="19">
        <f>TRUNC(F335 * H335, 2)</f>
        <v>0</v>
      </c>
      <c r="J335" s="20">
        <f t="shared" si="35"/>
        <v>0</v>
      </c>
    </row>
    <row r="336" spans="1:10" ht="24" customHeight="1" x14ac:dyDescent="0.2">
      <c r="A336" s="7" t="s">
        <v>838</v>
      </c>
      <c r="B336" s="7"/>
      <c r="C336" s="7"/>
      <c r="D336" s="7" t="s">
        <v>355</v>
      </c>
      <c r="E336" s="7"/>
      <c r="F336" s="8"/>
      <c r="G336" s="7"/>
      <c r="H336" s="7"/>
      <c r="I336" s="9">
        <v>0</v>
      </c>
      <c r="J336" s="10">
        <f t="shared" si="35"/>
        <v>0</v>
      </c>
    </row>
    <row r="337" spans="1:10" ht="24" customHeight="1" x14ac:dyDescent="0.2">
      <c r="A337" s="7" t="s">
        <v>839</v>
      </c>
      <c r="B337" s="7"/>
      <c r="C337" s="7"/>
      <c r="D337" s="7" t="s">
        <v>840</v>
      </c>
      <c r="E337" s="7"/>
      <c r="F337" s="8"/>
      <c r="G337" s="7"/>
      <c r="H337" s="7"/>
      <c r="I337" s="9">
        <v>0</v>
      </c>
      <c r="J337" s="10">
        <f t="shared" si="35"/>
        <v>0</v>
      </c>
    </row>
    <row r="338" spans="1:10" ht="90.95" customHeight="1" x14ac:dyDescent="0.2">
      <c r="A338" s="16" t="s">
        <v>841</v>
      </c>
      <c r="B338" s="17" t="s">
        <v>842</v>
      </c>
      <c r="C338" s="16" t="s">
        <v>12</v>
      </c>
      <c r="D338" s="16" t="s">
        <v>843</v>
      </c>
      <c r="E338" s="18" t="s">
        <v>14</v>
      </c>
      <c r="F338" s="37">
        <v>4</v>
      </c>
      <c r="G338" s="19">
        <v>0</v>
      </c>
      <c r="H338" s="19">
        <f t="shared" ref="H338:H346" si="36">TRUNC(G338 * (1 + 24.86 / 100), 2)</f>
        <v>0</v>
      </c>
      <c r="I338" s="19">
        <f t="shared" ref="I338:I346" si="37">TRUNC(F338 * H338, 2)</f>
        <v>0</v>
      </c>
      <c r="J338" s="20">
        <f t="shared" si="35"/>
        <v>0</v>
      </c>
    </row>
    <row r="339" spans="1:10" ht="51.95" customHeight="1" x14ac:dyDescent="0.2">
      <c r="A339" s="16" t="s">
        <v>844</v>
      </c>
      <c r="B339" s="17" t="s">
        <v>845</v>
      </c>
      <c r="C339" s="16" t="s">
        <v>12</v>
      </c>
      <c r="D339" s="16" t="s">
        <v>846</v>
      </c>
      <c r="E339" s="18" t="s">
        <v>14</v>
      </c>
      <c r="F339" s="37">
        <v>2</v>
      </c>
      <c r="G339" s="19">
        <v>0</v>
      </c>
      <c r="H339" s="19">
        <f t="shared" si="36"/>
        <v>0</v>
      </c>
      <c r="I339" s="19">
        <f t="shared" si="37"/>
        <v>0</v>
      </c>
      <c r="J339" s="20">
        <f t="shared" si="35"/>
        <v>0</v>
      </c>
    </row>
    <row r="340" spans="1:10" ht="39" customHeight="1" x14ac:dyDescent="0.2">
      <c r="A340" s="16" t="s">
        <v>847</v>
      </c>
      <c r="B340" s="17" t="s">
        <v>848</v>
      </c>
      <c r="C340" s="16" t="s">
        <v>12</v>
      </c>
      <c r="D340" s="16" t="s">
        <v>849</v>
      </c>
      <c r="E340" s="18" t="s">
        <v>14</v>
      </c>
      <c r="F340" s="37">
        <v>2</v>
      </c>
      <c r="G340" s="19">
        <v>0</v>
      </c>
      <c r="H340" s="19">
        <f t="shared" si="36"/>
        <v>0</v>
      </c>
      <c r="I340" s="19">
        <f t="shared" si="37"/>
        <v>0</v>
      </c>
      <c r="J340" s="20">
        <f t="shared" si="35"/>
        <v>0</v>
      </c>
    </row>
    <row r="341" spans="1:10" ht="26.1" customHeight="1" x14ac:dyDescent="0.2">
      <c r="A341" s="16" t="s">
        <v>850</v>
      </c>
      <c r="B341" s="17" t="s">
        <v>851</v>
      </c>
      <c r="C341" s="16" t="s">
        <v>12</v>
      </c>
      <c r="D341" s="16" t="s">
        <v>852</v>
      </c>
      <c r="E341" s="18" t="s">
        <v>14</v>
      </c>
      <c r="F341" s="37">
        <v>6</v>
      </c>
      <c r="G341" s="19">
        <v>0</v>
      </c>
      <c r="H341" s="19">
        <f t="shared" si="36"/>
        <v>0</v>
      </c>
      <c r="I341" s="19">
        <f t="shared" si="37"/>
        <v>0</v>
      </c>
      <c r="J341" s="20">
        <f t="shared" si="35"/>
        <v>0</v>
      </c>
    </row>
    <row r="342" spans="1:10" ht="39" customHeight="1" x14ac:dyDescent="0.2">
      <c r="A342" s="16" t="s">
        <v>853</v>
      </c>
      <c r="B342" s="17" t="s">
        <v>854</v>
      </c>
      <c r="C342" s="16" t="s">
        <v>12</v>
      </c>
      <c r="D342" s="16" t="s">
        <v>855</v>
      </c>
      <c r="E342" s="18" t="s">
        <v>14</v>
      </c>
      <c r="F342" s="37">
        <v>6</v>
      </c>
      <c r="G342" s="19">
        <v>0</v>
      </c>
      <c r="H342" s="19">
        <f t="shared" si="36"/>
        <v>0</v>
      </c>
      <c r="I342" s="19">
        <f t="shared" si="37"/>
        <v>0</v>
      </c>
      <c r="J342" s="20">
        <f t="shared" si="35"/>
        <v>0</v>
      </c>
    </row>
    <row r="343" spans="1:10" ht="26.1" customHeight="1" x14ac:dyDescent="0.2">
      <c r="A343" s="16" t="s">
        <v>856</v>
      </c>
      <c r="B343" s="17" t="s">
        <v>857</v>
      </c>
      <c r="C343" s="16" t="s">
        <v>12</v>
      </c>
      <c r="D343" s="16" t="s">
        <v>858</v>
      </c>
      <c r="E343" s="18" t="s">
        <v>14</v>
      </c>
      <c r="F343" s="37">
        <v>6</v>
      </c>
      <c r="G343" s="19">
        <v>0</v>
      </c>
      <c r="H343" s="19">
        <f t="shared" si="36"/>
        <v>0</v>
      </c>
      <c r="I343" s="19">
        <f t="shared" si="37"/>
        <v>0</v>
      </c>
      <c r="J343" s="20">
        <f t="shared" si="35"/>
        <v>0</v>
      </c>
    </row>
    <row r="344" spans="1:10" ht="26.1" customHeight="1" x14ac:dyDescent="0.2">
      <c r="A344" s="11" t="s">
        <v>859</v>
      </c>
      <c r="B344" s="12" t="s">
        <v>860</v>
      </c>
      <c r="C344" s="11" t="s">
        <v>12</v>
      </c>
      <c r="D344" s="11" t="s">
        <v>861</v>
      </c>
      <c r="E344" s="13" t="s">
        <v>14</v>
      </c>
      <c r="F344" s="36">
        <v>1</v>
      </c>
      <c r="G344" s="19">
        <v>0</v>
      </c>
      <c r="H344" s="14">
        <f t="shared" si="36"/>
        <v>0</v>
      </c>
      <c r="I344" s="14">
        <f t="shared" si="37"/>
        <v>0</v>
      </c>
      <c r="J344" s="15">
        <f t="shared" si="35"/>
        <v>0</v>
      </c>
    </row>
    <row r="345" spans="1:10" ht="26.1" customHeight="1" x14ac:dyDescent="0.2">
      <c r="A345" s="16" t="s">
        <v>862</v>
      </c>
      <c r="B345" s="17" t="s">
        <v>863</v>
      </c>
      <c r="C345" s="16" t="s">
        <v>12</v>
      </c>
      <c r="D345" s="16" t="s">
        <v>864</v>
      </c>
      <c r="E345" s="18" t="s">
        <v>131</v>
      </c>
      <c r="F345" s="37">
        <v>3.6</v>
      </c>
      <c r="G345" s="19">
        <v>0</v>
      </c>
      <c r="H345" s="19">
        <f t="shared" si="36"/>
        <v>0</v>
      </c>
      <c r="I345" s="19">
        <f t="shared" si="37"/>
        <v>0</v>
      </c>
      <c r="J345" s="20">
        <f t="shared" si="35"/>
        <v>0</v>
      </c>
    </row>
    <row r="346" spans="1:10" ht="26.1" customHeight="1" x14ac:dyDescent="0.2">
      <c r="A346" s="16" t="s">
        <v>865</v>
      </c>
      <c r="B346" s="17" t="s">
        <v>866</v>
      </c>
      <c r="C346" s="16" t="s">
        <v>12</v>
      </c>
      <c r="D346" s="16" t="s">
        <v>867</v>
      </c>
      <c r="E346" s="18" t="s">
        <v>131</v>
      </c>
      <c r="F346" s="37">
        <v>4</v>
      </c>
      <c r="G346" s="19">
        <v>0</v>
      </c>
      <c r="H346" s="19">
        <f t="shared" si="36"/>
        <v>0</v>
      </c>
      <c r="I346" s="19">
        <f t="shared" si="37"/>
        <v>0</v>
      </c>
      <c r="J346" s="20">
        <f t="shared" si="35"/>
        <v>0</v>
      </c>
    </row>
    <row r="347" spans="1:10" ht="24" customHeight="1" x14ac:dyDescent="0.2">
      <c r="A347" s="7" t="s">
        <v>868</v>
      </c>
      <c r="B347" s="7"/>
      <c r="C347" s="7"/>
      <c r="D347" s="7" t="s">
        <v>869</v>
      </c>
      <c r="E347" s="7"/>
      <c r="F347" s="8"/>
      <c r="G347" s="7"/>
      <c r="H347" s="7"/>
      <c r="I347" s="9">
        <v>0</v>
      </c>
      <c r="J347" s="10">
        <f t="shared" si="35"/>
        <v>0</v>
      </c>
    </row>
    <row r="348" spans="1:10" ht="51.95" customHeight="1" x14ac:dyDescent="0.2">
      <c r="A348" s="16" t="s">
        <v>870</v>
      </c>
      <c r="B348" s="17" t="s">
        <v>871</v>
      </c>
      <c r="C348" s="16" t="s">
        <v>22</v>
      </c>
      <c r="D348" s="16" t="s">
        <v>872</v>
      </c>
      <c r="E348" s="18" t="s">
        <v>14</v>
      </c>
      <c r="F348" s="37">
        <v>12</v>
      </c>
      <c r="G348" s="19">
        <v>0</v>
      </c>
      <c r="H348" s="19">
        <f>TRUNC(G348 * (1 + 24.86 / 100), 2)</f>
        <v>0</v>
      </c>
      <c r="I348" s="19">
        <f>TRUNC(F348 * H348, 2)</f>
        <v>0</v>
      </c>
      <c r="J348" s="20">
        <f t="shared" si="35"/>
        <v>0</v>
      </c>
    </row>
    <row r="349" spans="1:10" ht="65.099999999999994" customHeight="1" x14ac:dyDescent="0.2">
      <c r="A349" s="16" t="s">
        <v>873</v>
      </c>
      <c r="B349" s="17" t="s">
        <v>874</v>
      </c>
      <c r="C349" s="16" t="s">
        <v>22</v>
      </c>
      <c r="D349" s="16" t="s">
        <v>875</v>
      </c>
      <c r="E349" s="18" t="s">
        <v>14</v>
      </c>
      <c r="F349" s="37">
        <v>12</v>
      </c>
      <c r="G349" s="19">
        <v>0</v>
      </c>
      <c r="H349" s="19">
        <f>TRUNC(G349 * (1 + 24.86 / 100), 2)</f>
        <v>0</v>
      </c>
      <c r="I349" s="19">
        <f>TRUNC(F349 * H349, 2)</f>
        <v>0</v>
      </c>
      <c r="J349" s="20">
        <f t="shared" si="35"/>
        <v>0</v>
      </c>
    </row>
    <row r="350" spans="1:10" ht="24" customHeight="1" x14ac:dyDescent="0.2">
      <c r="A350" s="7" t="s">
        <v>876</v>
      </c>
      <c r="B350" s="7"/>
      <c r="C350" s="7"/>
      <c r="D350" s="7" t="s">
        <v>877</v>
      </c>
      <c r="E350" s="7"/>
      <c r="F350" s="8"/>
      <c r="G350" s="7"/>
      <c r="H350" s="7"/>
      <c r="I350" s="9">
        <v>0</v>
      </c>
      <c r="J350" s="10">
        <f t="shared" si="35"/>
        <v>0</v>
      </c>
    </row>
    <row r="351" spans="1:10" ht="39" customHeight="1" x14ac:dyDescent="0.2">
      <c r="A351" s="16" t="s">
        <v>878</v>
      </c>
      <c r="B351" s="17" t="s">
        <v>879</v>
      </c>
      <c r="C351" s="16" t="s">
        <v>22</v>
      </c>
      <c r="D351" s="16" t="s">
        <v>880</v>
      </c>
      <c r="E351" s="18" t="s">
        <v>14</v>
      </c>
      <c r="F351" s="37">
        <v>4</v>
      </c>
      <c r="G351" s="19">
        <v>0</v>
      </c>
      <c r="H351" s="19">
        <f t="shared" ref="H351:H357" si="38">TRUNC(G351 * (1 + 24.86 / 100), 2)</f>
        <v>0</v>
      </c>
      <c r="I351" s="19">
        <f t="shared" ref="I351:I357" si="39">TRUNC(F351 * H351, 2)</f>
        <v>0</v>
      </c>
      <c r="J351" s="20">
        <f t="shared" si="35"/>
        <v>0</v>
      </c>
    </row>
    <row r="352" spans="1:10" ht="39" customHeight="1" x14ac:dyDescent="0.2">
      <c r="A352" s="16" t="s">
        <v>881</v>
      </c>
      <c r="B352" s="17" t="s">
        <v>882</v>
      </c>
      <c r="C352" s="16" t="s">
        <v>22</v>
      </c>
      <c r="D352" s="16" t="s">
        <v>883</v>
      </c>
      <c r="E352" s="18" t="s">
        <v>14</v>
      </c>
      <c r="F352" s="37">
        <v>2</v>
      </c>
      <c r="G352" s="19">
        <v>0</v>
      </c>
      <c r="H352" s="19">
        <f t="shared" si="38"/>
        <v>0</v>
      </c>
      <c r="I352" s="19">
        <f t="shared" si="39"/>
        <v>0</v>
      </c>
      <c r="J352" s="20">
        <f t="shared" si="35"/>
        <v>0</v>
      </c>
    </row>
    <row r="353" spans="1:10" ht="39" customHeight="1" x14ac:dyDescent="0.2">
      <c r="A353" s="16" t="s">
        <v>884</v>
      </c>
      <c r="B353" s="17" t="s">
        <v>885</v>
      </c>
      <c r="C353" s="16" t="s">
        <v>22</v>
      </c>
      <c r="D353" s="16" t="s">
        <v>886</v>
      </c>
      <c r="E353" s="18" t="s">
        <v>14</v>
      </c>
      <c r="F353" s="37">
        <v>2</v>
      </c>
      <c r="G353" s="19">
        <v>0</v>
      </c>
      <c r="H353" s="19">
        <f t="shared" si="38"/>
        <v>0</v>
      </c>
      <c r="I353" s="19">
        <f t="shared" si="39"/>
        <v>0</v>
      </c>
      <c r="J353" s="20">
        <f t="shared" si="35"/>
        <v>0</v>
      </c>
    </row>
    <row r="354" spans="1:10" ht="24" customHeight="1" x14ac:dyDescent="0.2">
      <c r="A354" s="16" t="s">
        <v>887</v>
      </c>
      <c r="B354" s="17" t="s">
        <v>888</v>
      </c>
      <c r="C354" s="16" t="s">
        <v>17</v>
      </c>
      <c r="D354" s="16" t="s">
        <v>889</v>
      </c>
      <c r="E354" s="18" t="s">
        <v>19</v>
      </c>
      <c r="F354" s="17">
        <v>8.56</v>
      </c>
      <c r="G354" s="19">
        <v>0</v>
      </c>
      <c r="H354" s="19">
        <f t="shared" si="38"/>
        <v>0</v>
      </c>
      <c r="I354" s="19">
        <f t="shared" si="39"/>
        <v>0</v>
      </c>
      <c r="J354" s="20">
        <f t="shared" si="35"/>
        <v>0</v>
      </c>
    </row>
    <row r="355" spans="1:10" ht="24" customHeight="1" x14ac:dyDescent="0.2">
      <c r="A355" s="11" t="s">
        <v>890</v>
      </c>
      <c r="B355" s="12" t="s">
        <v>891</v>
      </c>
      <c r="C355" s="11" t="s">
        <v>17</v>
      </c>
      <c r="D355" s="11" t="s">
        <v>892</v>
      </c>
      <c r="E355" s="13" t="s">
        <v>14</v>
      </c>
      <c r="F355" s="36">
        <v>5</v>
      </c>
      <c r="G355" s="14">
        <v>0</v>
      </c>
      <c r="H355" s="14">
        <f t="shared" si="38"/>
        <v>0</v>
      </c>
      <c r="I355" s="14">
        <f t="shared" si="39"/>
        <v>0</v>
      </c>
      <c r="J355" s="15">
        <f t="shared" si="35"/>
        <v>0</v>
      </c>
    </row>
    <row r="356" spans="1:10" ht="24" customHeight="1" x14ac:dyDescent="0.2">
      <c r="A356" s="11" t="s">
        <v>893</v>
      </c>
      <c r="B356" s="12" t="s">
        <v>894</v>
      </c>
      <c r="C356" s="11" t="s">
        <v>17</v>
      </c>
      <c r="D356" s="11" t="s">
        <v>895</v>
      </c>
      <c r="E356" s="13" t="s">
        <v>14</v>
      </c>
      <c r="F356" s="36">
        <v>5</v>
      </c>
      <c r="G356" s="14">
        <v>0</v>
      </c>
      <c r="H356" s="14">
        <f t="shared" si="38"/>
        <v>0</v>
      </c>
      <c r="I356" s="14">
        <f t="shared" si="39"/>
        <v>0</v>
      </c>
      <c r="J356" s="15">
        <f t="shared" si="35"/>
        <v>0</v>
      </c>
    </row>
    <row r="357" spans="1:10" ht="26.1" customHeight="1" x14ac:dyDescent="0.2">
      <c r="A357" s="11" t="s">
        <v>896</v>
      </c>
      <c r="B357" s="12" t="s">
        <v>897</v>
      </c>
      <c r="C357" s="11" t="s">
        <v>17</v>
      </c>
      <c r="D357" s="11" t="s">
        <v>898</v>
      </c>
      <c r="E357" s="13" t="s">
        <v>14</v>
      </c>
      <c r="F357" s="36">
        <v>5</v>
      </c>
      <c r="G357" s="14">
        <v>0</v>
      </c>
      <c r="H357" s="14">
        <f t="shared" si="38"/>
        <v>0</v>
      </c>
      <c r="I357" s="14">
        <f t="shared" si="39"/>
        <v>0</v>
      </c>
      <c r="J357" s="15">
        <f t="shared" si="35"/>
        <v>0</v>
      </c>
    </row>
    <row r="358" spans="1:10" ht="24" customHeight="1" x14ac:dyDescent="0.2">
      <c r="A358" s="7" t="s">
        <v>899</v>
      </c>
      <c r="B358" s="7"/>
      <c r="C358" s="7"/>
      <c r="D358" s="7" t="s">
        <v>900</v>
      </c>
      <c r="E358" s="7"/>
      <c r="F358" s="8"/>
      <c r="G358" s="7"/>
      <c r="H358" s="7"/>
      <c r="I358" s="9">
        <v>0</v>
      </c>
      <c r="J358" s="10">
        <f t="shared" si="35"/>
        <v>0</v>
      </c>
    </row>
    <row r="359" spans="1:10" ht="26.1" customHeight="1" x14ac:dyDescent="0.2">
      <c r="A359" s="16" t="s">
        <v>901</v>
      </c>
      <c r="B359" s="17" t="s">
        <v>902</v>
      </c>
      <c r="C359" s="16" t="s">
        <v>17</v>
      </c>
      <c r="D359" s="16" t="s">
        <v>903</v>
      </c>
      <c r="E359" s="18" t="s">
        <v>14</v>
      </c>
      <c r="F359" s="37">
        <v>1</v>
      </c>
      <c r="G359" s="19">
        <v>0</v>
      </c>
      <c r="H359" s="19">
        <f>TRUNC(G359 * (1 + 24.86 / 100), 2)</f>
        <v>0</v>
      </c>
      <c r="I359" s="19">
        <f>TRUNC(F359 * H359, 2)</f>
        <v>0</v>
      </c>
      <c r="J359" s="20">
        <f t="shared" si="35"/>
        <v>0</v>
      </c>
    </row>
    <row r="360" spans="1:10" ht="24" customHeight="1" x14ac:dyDescent="0.2">
      <c r="A360" s="11" t="s">
        <v>904</v>
      </c>
      <c r="B360" s="12" t="s">
        <v>905</v>
      </c>
      <c r="C360" s="11" t="s">
        <v>17</v>
      </c>
      <c r="D360" s="11" t="s">
        <v>906</v>
      </c>
      <c r="E360" s="13" t="s">
        <v>14</v>
      </c>
      <c r="F360" s="36">
        <v>2</v>
      </c>
      <c r="G360" s="14">
        <v>0</v>
      </c>
      <c r="H360" s="14">
        <f>TRUNC(G360 * (1 + 24.86 / 100), 2)</f>
        <v>0</v>
      </c>
      <c r="I360" s="14">
        <f>TRUNC(F360 * H360, 2)</f>
        <v>0</v>
      </c>
      <c r="J360" s="15">
        <f t="shared" si="35"/>
        <v>0</v>
      </c>
    </row>
    <row r="361" spans="1:10" ht="26.1" customHeight="1" x14ac:dyDescent="0.2">
      <c r="A361" s="16" t="s">
        <v>907</v>
      </c>
      <c r="B361" s="17" t="s">
        <v>908</v>
      </c>
      <c r="C361" s="16" t="s">
        <v>17</v>
      </c>
      <c r="D361" s="16" t="s">
        <v>909</v>
      </c>
      <c r="E361" s="18" t="s">
        <v>131</v>
      </c>
      <c r="F361" s="37">
        <v>13</v>
      </c>
      <c r="G361" s="19">
        <v>0</v>
      </c>
      <c r="H361" s="19">
        <f>TRUNC(G361 * (1 + 24.86 / 100), 2)</f>
        <v>0</v>
      </c>
      <c r="I361" s="19">
        <f>TRUNC(F361 * H361, 2)</f>
        <v>0</v>
      </c>
      <c r="J361" s="20">
        <f t="shared" si="35"/>
        <v>0</v>
      </c>
    </row>
    <row r="362" spans="1:10" ht="26.1" customHeight="1" x14ac:dyDescent="0.2">
      <c r="A362" s="16" t="s">
        <v>910</v>
      </c>
      <c r="B362" s="17" t="s">
        <v>911</v>
      </c>
      <c r="C362" s="16" t="s">
        <v>17</v>
      </c>
      <c r="D362" s="16" t="s">
        <v>912</v>
      </c>
      <c r="E362" s="18" t="s">
        <v>14</v>
      </c>
      <c r="F362" s="37">
        <v>7</v>
      </c>
      <c r="G362" s="19">
        <v>0</v>
      </c>
      <c r="H362" s="19">
        <f>TRUNC(G362 * (1 + 24.86 / 100), 2)</f>
        <v>0</v>
      </c>
      <c r="I362" s="19">
        <f>TRUNC(F362 * H362, 2)</f>
        <v>0</v>
      </c>
      <c r="J362" s="20">
        <f t="shared" si="35"/>
        <v>0</v>
      </c>
    </row>
    <row r="363" spans="1:10" ht="24" customHeight="1" x14ac:dyDescent="0.2">
      <c r="A363" s="16" t="s">
        <v>913</v>
      </c>
      <c r="B363" s="17" t="s">
        <v>914</v>
      </c>
      <c r="C363" s="16" t="s">
        <v>17</v>
      </c>
      <c r="D363" s="16" t="s">
        <v>915</v>
      </c>
      <c r="E363" s="18" t="s">
        <v>14</v>
      </c>
      <c r="F363" s="37">
        <v>1</v>
      </c>
      <c r="G363" s="19">
        <v>0</v>
      </c>
      <c r="H363" s="19">
        <f>TRUNC(G363 * (1 + 24.86 / 100), 2)</f>
        <v>0</v>
      </c>
      <c r="I363" s="19">
        <f>TRUNC(F363 * H363, 2)</f>
        <v>0</v>
      </c>
      <c r="J363" s="20">
        <f t="shared" si="35"/>
        <v>0</v>
      </c>
    </row>
    <row r="364" spans="1:10" ht="24" customHeight="1" x14ac:dyDescent="0.2">
      <c r="A364" s="7" t="s">
        <v>916</v>
      </c>
      <c r="B364" s="7"/>
      <c r="C364" s="7"/>
      <c r="D364" s="7" t="s">
        <v>917</v>
      </c>
      <c r="E364" s="7"/>
      <c r="F364" s="8"/>
      <c r="G364" s="7"/>
      <c r="H364" s="7"/>
      <c r="I364" s="9">
        <v>0</v>
      </c>
      <c r="J364" s="10">
        <f t="shared" si="35"/>
        <v>0</v>
      </c>
    </row>
    <row r="365" spans="1:10" ht="24" customHeight="1" x14ac:dyDescent="0.2">
      <c r="A365" s="7" t="s">
        <v>918</v>
      </c>
      <c r="B365" s="7"/>
      <c r="C365" s="7"/>
      <c r="D365" s="7" t="s">
        <v>691</v>
      </c>
      <c r="E365" s="7"/>
      <c r="F365" s="8"/>
      <c r="G365" s="7"/>
      <c r="H365" s="7"/>
      <c r="I365" s="9">
        <v>0</v>
      </c>
      <c r="J365" s="10">
        <f t="shared" si="35"/>
        <v>0</v>
      </c>
    </row>
    <row r="366" spans="1:10" ht="39" customHeight="1" x14ac:dyDescent="0.2">
      <c r="A366" s="16" t="s">
        <v>919</v>
      </c>
      <c r="B366" s="17" t="s">
        <v>311</v>
      </c>
      <c r="C366" s="16" t="s">
        <v>22</v>
      </c>
      <c r="D366" s="16" t="s">
        <v>312</v>
      </c>
      <c r="E366" s="18" t="s">
        <v>229</v>
      </c>
      <c r="F366" s="17">
        <v>16.39</v>
      </c>
      <c r="G366" s="19">
        <v>0</v>
      </c>
      <c r="H366" s="19">
        <f t="shared" ref="H366:H387" si="40">TRUNC(G366 * (1 + 24.86 / 100), 2)</f>
        <v>0</v>
      </c>
      <c r="I366" s="19">
        <f t="shared" ref="I366:I387" si="41">TRUNC(F366 * H366, 2)</f>
        <v>0</v>
      </c>
      <c r="J366" s="20">
        <f t="shared" si="35"/>
        <v>0</v>
      </c>
    </row>
    <row r="367" spans="1:10" ht="26.1" customHeight="1" x14ac:dyDescent="0.2">
      <c r="A367" s="16" t="s">
        <v>920</v>
      </c>
      <c r="B367" s="17" t="s">
        <v>921</v>
      </c>
      <c r="C367" s="16" t="s">
        <v>22</v>
      </c>
      <c r="D367" s="16" t="s">
        <v>922</v>
      </c>
      <c r="E367" s="18" t="s">
        <v>19</v>
      </c>
      <c r="F367" s="17">
        <v>42.68</v>
      </c>
      <c r="G367" s="19">
        <v>0</v>
      </c>
      <c r="H367" s="19">
        <f t="shared" si="40"/>
        <v>0</v>
      </c>
      <c r="I367" s="19">
        <f t="shared" si="41"/>
        <v>0</v>
      </c>
      <c r="J367" s="20">
        <f t="shared" si="35"/>
        <v>0</v>
      </c>
    </row>
    <row r="368" spans="1:10" ht="39" customHeight="1" x14ac:dyDescent="0.2">
      <c r="A368" s="16" t="s">
        <v>923</v>
      </c>
      <c r="B368" s="17" t="s">
        <v>696</v>
      </c>
      <c r="C368" s="16" t="s">
        <v>22</v>
      </c>
      <c r="D368" s="16" t="s">
        <v>924</v>
      </c>
      <c r="E368" s="18" t="s">
        <v>19</v>
      </c>
      <c r="F368" s="37">
        <v>288.60000000000002</v>
      </c>
      <c r="G368" s="19">
        <v>0</v>
      </c>
      <c r="H368" s="19">
        <f t="shared" si="40"/>
        <v>0</v>
      </c>
      <c r="I368" s="19">
        <f t="shared" si="41"/>
        <v>0</v>
      </c>
      <c r="J368" s="20">
        <f t="shared" si="35"/>
        <v>0</v>
      </c>
    </row>
    <row r="369" spans="1:10" ht="26.1" customHeight="1" x14ac:dyDescent="0.2">
      <c r="A369" s="16" t="s">
        <v>925</v>
      </c>
      <c r="B369" s="17" t="s">
        <v>926</v>
      </c>
      <c r="C369" s="16" t="s">
        <v>242</v>
      </c>
      <c r="D369" s="16" t="s">
        <v>927</v>
      </c>
      <c r="E369" s="18" t="s">
        <v>19</v>
      </c>
      <c r="F369" s="17">
        <v>203.69</v>
      </c>
      <c r="G369" s="19">
        <v>0</v>
      </c>
      <c r="H369" s="19">
        <f t="shared" si="40"/>
        <v>0</v>
      </c>
      <c r="I369" s="19">
        <f t="shared" si="41"/>
        <v>0</v>
      </c>
      <c r="J369" s="20">
        <f t="shared" si="35"/>
        <v>0</v>
      </c>
    </row>
    <row r="370" spans="1:10" ht="26.1" customHeight="1" x14ac:dyDescent="0.2">
      <c r="A370" s="16" t="s">
        <v>928</v>
      </c>
      <c r="B370" s="17" t="s">
        <v>929</v>
      </c>
      <c r="C370" s="16" t="s">
        <v>242</v>
      </c>
      <c r="D370" s="16" t="s">
        <v>930</v>
      </c>
      <c r="E370" s="18" t="s">
        <v>19</v>
      </c>
      <c r="F370" s="17">
        <v>471.37</v>
      </c>
      <c r="G370" s="19">
        <v>0</v>
      </c>
      <c r="H370" s="19">
        <f t="shared" si="40"/>
        <v>0</v>
      </c>
      <c r="I370" s="19">
        <f t="shared" si="41"/>
        <v>0</v>
      </c>
      <c r="J370" s="20">
        <f t="shared" si="35"/>
        <v>0</v>
      </c>
    </row>
    <row r="371" spans="1:10" ht="24" customHeight="1" x14ac:dyDescent="0.2">
      <c r="A371" s="16" t="s">
        <v>931</v>
      </c>
      <c r="B371" s="17" t="s">
        <v>932</v>
      </c>
      <c r="C371" s="16" t="s">
        <v>626</v>
      </c>
      <c r="D371" s="16" t="s">
        <v>933</v>
      </c>
      <c r="E371" s="18" t="s">
        <v>19</v>
      </c>
      <c r="F371" s="17">
        <v>19.28</v>
      </c>
      <c r="G371" s="19">
        <v>0</v>
      </c>
      <c r="H371" s="19">
        <f t="shared" si="40"/>
        <v>0</v>
      </c>
      <c r="I371" s="19">
        <f t="shared" si="41"/>
        <v>0</v>
      </c>
      <c r="J371" s="20">
        <f t="shared" si="35"/>
        <v>0</v>
      </c>
    </row>
    <row r="372" spans="1:10" ht="26.1" customHeight="1" x14ac:dyDescent="0.2">
      <c r="A372" s="16" t="s">
        <v>934</v>
      </c>
      <c r="B372" s="17" t="s">
        <v>935</v>
      </c>
      <c r="C372" s="16" t="s">
        <v>233</v>
      </c>
      <c r="D372" s="16" t="s">
        <v>936</v>
      </c>
      <c r="E372" s="18" t="s">
        <v>19</v>
      </c>
      <c r="F372" s="17">
        <v>18.64</v>
      </c>
      <c r="G372" s="19">
        <v>0</v>
      </c>
      <c r="H372" s="19">
        <f t="shared" si="40"/>
        <v>0</v>
      </c>
      <c r="I372" s="19">
        <f t="shared" si="41"/>
        <v>0</v>
      </c>
      <c r="J372" s="20">
        <f t="shared" si="35"/>
        <v>0</v>
      </c>
    </row>
    <row r="373" spans="1:10" ht="26.1" customHeight="1" x14ac:dyDescent="0.2">
      <c r="A373" s="16" t="s">
        <v>937</v>
      </c>
      <c r="B373" s="17" t="s">
        <v>693</v>
      </c>
      <c r="C373" s="16" t="s">
        <v>22</v>
      </c>
      <c r="D373" s="16" t="s">
        <v>938</v>
      </c>
      <c r="E373" s="18" t="s">
        <v>19</v>
      </c>
      <c r="F373" s="17">
        <v>46.41</v>
      </c>
      <c r="G373" s="19">
        <v>0</v>
      </c>
      <c r="H373" s="19">
        <f t="shared" si="40"/>
        <v>0</v>
      </c>
      <c r="I373" s="19">
        <f t="shared" si="41"/>
        <v>0</v>
      </c>
      <c r="J373" s="20">
        <f t="shared" si="35"/>
        <v>0</v>
      </c>
    </row>
    <row r="374" spans="1:10" ht="24" customHeight="1" x14ac:dyDescent="0.2">
      <c r="A374" s="16" t="s">
        <v>939</v>
      </c>
      <c r="B374" s="17" t="s">
        <v>701</v>
      </c>
      <c r="C374" s="16" t="s">
        <v>118</v>
      </c>
      <c r="D374" s="16" t="s">
        <v>702</v>
      </c>
      <c r="E374" s="18" t="s">
        <v>19</v>
      </c>
      <c r="F374" s="17">
        <v>49.55</v>
      </c>
      <c r="G374" s="19">
        <v>0</v>
      </c>
      <c r="H374" s="19">
        <f t="shared" si="40"/>
        <v>0</v>
      </c>
      <c r="I374" s="19">
        <f t="shared" si="41"/>
        <v>0</v>
      </c>
      <c r="J374" s="20">
        <f t="shared" si="35"/>
        <v>0</v>
      </c>
    </row>
    <row r="375" spans="1:10" ht="26.1" customHeight="1" x14ac:dyDescent="0.2">
      <c r="A375" s="16" t="s">
        <v>940</v>
      </c>
      <c r="B375" s="17" t="s">
        <v>941</v>
      </c>
      <c r="C375" s="16" t="s">
        <v>22</v>
      </c>
      <c r="D375" s="16" t="s">
        <v>942</v>
      </c>
      <c r="E375" s="18" t="s">
        <v>19</v>
      </c>
      <c r="F375" s="17">
        <v>18.38</v>
      </c>
      <c r="G375" s="19">
        <v>0</v>
      </c>
      <c r="H375" s="19">
        <f t="shared" si="40"/>
        <v>0</v>
      </c>
      <c r="I375" s="19">
        <f t="shared" si="41"/>
        <v>0</v>
      </c>
      <c r="J375" s="20">
        <f t="shared" si="35"/>
        <v>0</v>
      </c>
    </row>
    <row r="376" spans="1:10" ht="24" customHeight="1" x14ac:dyDescent="0.2">
      <c r="A376" s="16" t="s">
        <v>943</v>
      </c>
      <c r="B376" s="17" t="s">
        <v>944</v>
      </c>
      <c r="C376" s="16" t="s">
        <v>945</v>
      </c>
      <c r="D376" s="16" t="s">
        <v>946</v>
      </c>
      <c r="E376" s="18" t="s">
        <v>131</v>
      </c>
      <c r="F376" s="17">
        <v>8.31</v>
      </c>
      <c r="G376" s="19">
        <v>0</v>
      </c>
      <c r="H376" s="19">
        <f t="shared" si="40"/>
        <v>0</v>
      </c>
      <c r="I376" s="19">
        <f t="shared" si="41"/>
        <v>0</v>
      </c>
      <c r="J376" s="20">
        <f t="shared" si="35"/>
        <v>0</v>
      </c>
    </row>
    <row r="377" spans="1:10" ht="24" customHeight="1" x14ac:dyDescent="0.2">
      <c r="A377" s="16" t="s">
        <v>947</v>
      </c>
      <c r="B377" s="17" t="s">
        <v>948</v>
      </c>
      <c r="C377" s="16" t="s">
        <v>17</v>
      </c>
      <c r="D377" s="16" t="s">
        <v>949</v>
      </c>
      <c r="E377" s="18" t="s">
        <v>131</v>
      </c>
      <c r="F377" s="37">
        <v>13.8</v>
      </c>
      <c r="G377" s="19">
        <v>0</v>
      </c>
      <c r="H377" s="19">
        <f t="shared" si="40"/>
        <v>0</v>
      </c>
      <c r="I377" s="19">
        <f t="shared" si="41"/>
        <v>0</v>
      </c>
      <c r="J377" s="20">
        <f t="shared" si="35"/>
        <v>0</v>
      </c>
    </row>
    <row r="378" spans="1:10" ht="26.1" customHeight="1" x14ac:dyDescent="0.2">
      <c r="A378" s="16" t="s">
        <v>950</v>
      </c>
      <c r="B378" s="17" t="s">
        <v>951</v>
      </c>
      <c r="C378" s="16" t="s">
        <v>22</v>
      </c>
      <c r="D378" s="16" t="s">
        <v>952</v>
      </c>
      <c r="E378" s="18" t="s">
        <v>14</v>
      </c>
      <c r="F378" s="37">
        <v>14</v>
      </c>
      <c r="G378" s="19">
        <v>0</v>
      </c>
      <c r="H378" s="19">
        <f t="shared" si="40"/>
        <v>0</v>
      </c>
      <c r="I378" s="19">
        <f t="shared" si="41"/>
        <v>0</v>
      </c>
      <c r="J378" s="20">
        <f t="shared" si="35"/>
        <v>0</v>
      </c>
    </row>
    <row r="379" spans="1:10" ht="24" customHeight="1" x14ac:dyDescent="0.2">
      <c r="A379" s="16" t="s">
        <v>953</v>
      </c>
      <c r="B379" s="17" t="s">
        <v>710</v>
      </c>
      <c r="C379" s="16" t="s">
        <v>17</v>
      </c>
      <c r="D379" s="16" t="s">
        <v>711</v>
      </c>
      <c r="E379" s="18" t="s">
        <v>14</v>
      </c>
      <c r="F379" s="37">
        <v>41</v>
      </c>
      <c r="G379" s="19">
        <v>0</v>
      </c>
      <c r="H379" s="19">
        <f t="shared" si="40"/>
        <v>0</v>
      </c>
      <c r="I379" s="19">
        <f t="shared" si="41"/>
        <v>0</v>
      </c>
      <c r="J379" s="20">
        <f t="shared" si="35"/>
        <v>0</v>
      </c>
    </row>
    <row r="380" spans="1:10" ht="26.1" customHeight="1" x14ac:dyDescent="0.2">
      <c r="A380" s="16" t="s">
        <v>954</v>
      </c>
      <c r="B380" s="17" t="s">
        <v>720</v>
      </c>
      <c r="C380" s="16" t="s">
        <v>22</v>
      </c>
      <c r="D380" s="16" t="s">
        <v>721</v>
      </c>
      <c r="E380" s="18" t="s">
        <v>14</v>
      </c>
      <c r="F380" s="37">
        <v>14</v>
      </c>
      <c r="G380" s="19">
        <v>0</v>
      </c>
      <c r="H380" s="19">
        <f t="shared" si="40"/>
        <v>0</v>
      </c>
      <c r="I380" s="19">
        <f t="shared" si="41"/>
        <v>0</v>
      </c>
      <c r="J380" s="20">
        <f t="shared" si="35"/>
        <v>0</v>
      </c>
    </row>
    <row r="381" spans="1:10" ht="24" customHeight="1" x14ac:dyDescent="0.2">
      <c r="A381" s="16" t="s">
        <v>955</v>
      </c>
      <c r="B381" s="17" t="s">
        <v>723</v>
      </c>
      <c r="C381" s="16" t="s">
        <v>17</v>
      </c>
      <c r="D381" s="16" t="s">
        <v>724</v>
      </c>
      <c r="E381" s="18" t="s">
        <v>14</v>
      </c>
      <c r="F381" s="37">
        <v>36</v>
      </c>
      <c r="G381" s="19">
        <v>0</v>
      </c>
      <c r="H381" s="19">
        <f t="shared" si="40"/>
        <v>0</v>
      </c>
      <c r="I381" s="19">
        <f t="shared" si="41"/>
        <v>0</v>
      </c>
      <c r="J381" s="20">
        <f t="shared" si="35"/>
        <v>0</v>
      </c>
    </row>
    <row r="382" spans="1:10" ht="26.1" customHeight="1" x14ac:dyDescent="0.2">
      <c r="A382" s="16" t="s">
        <v>956</v>
      </c>
      <c r="B382" s="17" t="s">
        <v>726</v>
      </c>
      <c r="C382" s="16" t="s">
        <v>22</v>
      </c>
      <c r="D382" s="16" t="s">
        <v>727</v>
      </c>
      <c r="E382" s="18" t="s">
        <v>14</v>
      </c>
      <c r="F382" s="37">
        <v>44</v>
      </c>
      <c r="G382" s="19">
        <v>0</v>
      </c>
      <c r="H382" s="19">
        <f t="shared" si="40"/>
        <v>0</v>
      </c>
      <c r="I382" s="19">
        <f t="shared" si="41"/>
        <v>0</v>
      </c>
      <c r="J382" s="20">
        <f t="shared" si="35"/>
        <v>0</v>
      </c>
    </row>
    <row r="383" spans="1:10" ht="26.1" customHeight="1" x14ac:dyDescent="0.2">
      <c r="A383" s="16" t="s">
        <v>957</v>
      </c>
      <c r="B383" s="17" t="s">
        <v>707</v>
      </c>
      <c r="C383" s="16" t="s">
        <v>22</v>
      </c>
      <c r="D383" s="16" t="s">
        <v>708</v>
      </c>
      <c r="E383" s="18" t="s">
        <v>14</v>
      </c>
      <c r="F383" s="37">
        <v>43</v>
      </c>
      <c r="G383" s="19">
        <v>0</v>
      </c>
      <c r="H383" s="19">
        <f t="shared" si="40"/>
        <v>0</v>
      </c>
      <c r="I383" s="19">
        <f t="shared" si="41"/>
        <v>0</v>
      </c>
      <c r="J383" s="20">
        <f t="shared" si="35"/>
        <v>0</v>
      </c>
    </row>
    <row r="384" spans="1:10" ht="24" customHeight="1" x14ac:dyDescent="0.2">
      <c r="A384" s="16" t="s">
        <v>958</v>
      </c>
      <c r="B384" s="17" t="s">
        <v>959</v>
      </c>
      <c r="C384" s="16" t="s">
        <v>17</v>
      </c>
      <c r="D384" s="16" t="s">
        <v>960</v>
      </c>
      <c r="E384" s="18" t="s">
        <v>131</v>
      </c>
      <c r="F384" s="17">
        <v>10.95</v>
      </c>
      <c r="G384" s="19">
        <v>0</v>
      </c>
      <c r="H384" s="19">
        <f t="shared" si="40"/>
        <v>0</v>
      </c>
      <c r="I384" s="19">
        <f t="shared" si="41"/>
        <v>0</v>
      </c>
      <c r="J384" s="20">
        <f t="shared" si="35"/>
        <v>0</v>
      </c>
    </row>
    <row r="385" spans="1:10" ht="26.1" customHeight="1" x14ac:dyDescent="0.2">
      <c r="A385" s="16" t="s">
        <v>961</v>
      </c>
      <c r="B385" s="17" t="s">
        <v>704</v>
      </c>
      <c r="C385" s="16" t="s">
        <v>17</v>
      </c>
      <c r="D385" s="16" t="s">
        <v>705</v>
      </c>
      <c r="E385" s="18" t="s">
        <v>229</v>
      </c>
      <c r="F385" s="37">
        <v>33</v>
      </c>
      <c r="G385" s="19">
        <v>0</v>
      </c>
      <c r="H385" s="19">
        <f t="shared" si="40"/>
        <v>0</v>
      </c>
      <c r="I385" s="19">
        <f t="shared" si="41"/>
        <v>0</v>
      </c>
      <c r="J385" s="20">
        <f t="shared" si="35"/>
        <v>0</v>
      </c>
    </row>
    <row r="386" spans="1:10" ht="26.1" customHeight="1" x14ac:dyDescent="0.2">
      <c r="A386" s="16" t="s">
        <v>962</v>
      </c>
      <c r="B386" s="17" t="s">
        <v>963</v>
      </c>
      <c r="C386" s="16" t="s">
        <v>22</v>
      </c>
      <c r="D386" s="16" t="s">
        <v>964</v>
      </c>
      <c r="E386" s="18" t="s">
        <v>19</v>
      </c>
      <c r="F386" s="17">
        <v>346.48</v>
      </c>
      <c r="G386" s="19">
        <v>0</v>
      </c>
      <c r="H386" s="19">
        <f t="shared" si="40"/>
        <v>0</v>
      </c>
      <c r="I386" s="19">
        <f t="shared" si="41"/>
        <v>0</v>
      </c>
      <c r="J386" s="20">
        <f t="shared" si="35"/>
        <v>0</v>
      </c>
    </row>
    <row r="387" spans="1:10" ht="26.1" customHeight="1" x14ac:dyDescent="0.2">
      <c r="A387" s="16" t="s">
        <v>965</v>
      </c>
      <c r="B387" s="17" t="s">
        <v>966</v>
      </c>
      <c r="C387" s="16" t="s">
        <v>22</v>
      </c>
      <c r="D387" s="16" t="s">
        <v>967</v>
      </c>
      <c r="E387" s="18" t="s">
        <v>19</v>
      </c>
      <c r="F387" s="17">
        <v>53.78</v>
      </c>
      <c r="G387" s="19">
        <v>0</v>
      </c>
      <c r="H387" s="19">
        <f t="shared" si="40"/>
        <v>0</v>
      </c>
      <c r="I387" s="19">
        <f t="shared" si="41"/>
        <v>0</v>
      </c>
      <c r="J387" s="20">
        <f t="shared" si="35"/>
        <v>0</v>
      </c>
    </row>
    <row r="388" spans="1:10" ht="24" customHeight="1" x14ac:dyDescent="0.2">
      <c r="A388" s="7" t="s">
        <v>968</v>
      </c>
      <c r="B388" s="7"/>
      <c r="C388" s="7"/>
      <c r="D388" s="7" t="s">
        <v>969</v>
      </c>
      <c r="E388" s="7"/>
      <c r="F388" s="8"/>
      <c r="G388" s="7"/>
      <c r="H388" s="7"/>
      <c r="I388" s="9">
        <v>0</v>
      </c>
      <c r="J388" s="10">
        <f t="shared" si="35"/>
        <v>0</v>
      </c>
    </row>
    <row r="389" spans="1:10" ht="51.95" customHeight="1" x14ac:dyDescent="0.2">
      <c r="A389" s="16" t="s">
        <v>970</v>
      </c>
      <c r="B389" s="17" t="s">
        <v>971</v>
      </c>
      <c r="C389" s="16" t="s">
        <v>22</v>
      </c>
      <c r="D389" s="16" t="s">
        <v>972</v>
      </c>
      <c r="E389" s="18" t="s">
        <v>19</v>
      </c>
      <c r="F389" s="17">
        <v>79.430000000000007</v>
      </c>
      <c r="G389" s="19">
        <v>0</v>
      </c>
      <c r="H389" s="19">
        <f t="shared" ref="H389:H401" si="42">TRUNC(G389 * (1 + 24.86 / 100), 2)</f>
        <v>0</v>
      </c>
      <c r="I389" s="19">
        <f t="shared" ref="I389:I401" si="43">TRUNC(F389 * H389, 2)</f>
        <v>0</v>
      </c>
      <c r="J389" s="20">
        <f t="shared" ref="J389:J452" si="44">I389 / 4330579.95</f>
        <v>0</v>
      </c>
    </row>
    <row r="390" spans="1:10" ht="26.1" customHeight="1" x14ac:dyDescent="0.2">
      <c r="A390" s="16" t="s">
        <v>973</v>
      </c>
      <c r="B390" s="17" t="s">
        <v>974</v>
      </c>
      <c r="C390" s="16" t="s">
        <v>22</v>
      </c>
      <c r="D390" s="16" t="s">
        <v>975</v>
      </c>
      <c r="E390" s="18" t="s">
        <v>131</v>
      </c>
      <c r="F390" s="17">
        <v>7.64</v>
      </c>
      <c r="G390" s="19">
        <v>0</v>
      </c>
      <c r="H390" s="19">
        <f t="shared" si="42"/>
        <v>0</v>
      </c>
      <c r="I390" s="19">
        <f t="shared" si="43"/>
        <v>0</v>
      </c>
      <c r="J390" s="20">
        <f t="shared" si="44"/>
        <v>0</v>
      </c>
    </row>
    <row r="391" spans="1:10" ht="26.1" customHeight="1" x14ac:dyDescent="0.2">
      <c r="A391" s="16" t="s">
        <v>976</v>
      </c>
      <c r="B391" s="17" t="s">
        <v>977</v>
      </c>
      <c r="C391" s="16" t="s">
        <v>22</v>
      </c>
      <c r="D391" s="16" t="s">
        <v>978</v>
      </c>
      <c r="E391" s="18" t="s">
        <v>131</v>
      </c>
      <c r="F391" s="17">
        <v>34.630000000000003</v>
      </c>
      <c r="G391" s="19">
        <v>0</v>
      </c>
      <c r="H391" s="19">
        <f t="shared" si="42"/>
        <v>0</v>
      </c>
      <c r="I391" s="19">
        <f t="shared" si="43"/>
        <v>0</v>
      </c>
      <c r="J391" s="20">
        <f t="shared" si="44"/>
        <v>0</v>
      </c>
    </row>
    <row r="392" spans="1:10" ht="129.94999999999999" customHeight="1" x14ac:dyDescent="0.2">
      <c r="A392" s="16" t="s">
        <v>979</v>
      </c>
      <c r="B392" s="17" t="s">
        <v>731</v>
      </c>
      <c r="C392" s="16" t="s">
        <v>12</v>
      </c>
      <c r="D392" s="16" t="s">
        <v>732</v>
      </c>
      <c r="E392" s="18" t="s">
        <v>19</v>
      </c>
      <c r="F392" s="17">
        <v>14.58</v>
      </c>
      <c r="G392" s="19">
        <v>0</v>
      </c>
      <c r="H392" s="19">
        <f t="shared" si="42"/>
        <v>0</v>
      </c>
      <c r="I392" s="19">
        <f t="shared" si="43"/>
        <v>0</v>
      </c>
      <c r="J392" s="20">
        <f t="shared" si="44"/>
        <v>0</v>
      </c>
    </row>
    <row r="393" spans="1:10" ht="129.94999999999999" customHeight="1" x14ac:dyDescent="0.2">
      <c r="A393" s="16" t="s">
        <v>980</v>
      </c>
      <c r="B393" s="17" t="s">
        <v>734</v>
      </c>
      <c r="C393" s="16" t="s">
        <v>12</v>
      </c>
      <c r="D393" s="16" t="s">
        <v>735</v>
      </c>
      <c r="E393" s="18" t="s">
        <v>19</v>
      </c>
      <c r="F393" s="17">
        <v>74.36</v>
      </c>
      <c r="G393" s="19">
        <v>0</v>
      </c>
      <c r="H393" s="19">
        <f t="shared" si="42"/>
        <v>0</v>
      </c>
      <c r="I393" s="19">
        <f t="shared" si="43"/>
        <v>0</v>
      </c>
      <c r="J393" s="20">
        <f t="shared" si="44"/>
        <v>0</v>
      </c>
    </row>
    <row r="394" spans="1:10" ht="65.099999999999994" customHeight="1" x14ac:dyDescent="0.2">
      <c r="A394" s="11" t="s">
        <v>981</v>
      </c>
      <c r="B394" s="12" t="s">
        <v>268</v>
      </c>
      <c r="C394" s="11" t="s">
        <v>12</v>
      </c>
      <c r="D394" s="11" t="s">
        <v>982</v>
      </c>
      <c r="E394" s="13" t="s">
        <v>14</v>
      </c>
      <c r="F394" s="36">
        <v>1</v>
      </c>
      <c r="G394" s="19">
        <v>0</v>
      </c>
      <c r="H394" s="14">
        <f t="shared" si="42"/>
        <v>0</v>
      </c>
      <c r="I394" s="14">
        <f t="shared" si="43"/>
        <v>0</v>
      </c>
      <c r="J394" s="15">
        <f t="shared" si="44"/>
        <v>0</v>
      </c>
    </row>
    <row r="395" spans="1:10" ht="65.099999999999994" customHeight="1" x14ac:dyDescent="0.2">
      <c r="A395" s="11" t="s">
        <v>983</v>
      </c>
      <c r="B395" s="12" t="s">
        <v>737</v>
      </c>
      <c r="C395" s="11" t="s">
        <v>12</v>
      </c>
      <c r="D395" s="11" t="s">
        <v>738</v>
      </c>
      <c r="E395" s="13" t="s">
        <v>14</v>
      </c>
      <c r="F395" s="36">
        <v>1</v>
      </c>
      <c r="G395" s="19">
        <v>0</v>
      </c>
      <c r="H395" s="14">
        <f t="shared" si="42"/>
        <v>0</v>
      </c>
      <c r="I395" s="14">
        <f t="shared" si="43"/>
        <v>0</v>
      </c>
      <c r="J395" s="15">
        <f t="shared" si="44"/>
        <v>0</v>
      </c>
    </row>
    <row r="396" spans="1:10" ht="51.95" customHeight="1" x14ac:dyDescent="0.2">
      <c r="A396" s="11" t="s">
        <v>984</v>
      </c>
      <c r="B396" s="12" t="s">
        <v>985</v>
      </c>
      <c r="C396" s="11" t="s">
        <v>12</v>
      </c>
      <c r="D396" s="11" t="s">
        <v>986</v>
      </c>
      <c r="E396" s="13" t="s">
        <v>14</v>
      </c>
      <c r="F396" s="36">
        <v>9</v>
      </c>
      <c r="G396" s="19">
        <v>0</v>
      </c>
      <c r="H396" s="14">
        <f t="shared" si="42"/>
        <v>0</v>
      </c>
      <c r="I396" s="14">
        <f t="shared" si="43"/>
        <v>0</v>
      </c>
      <c r="J396" s="15">
        <f t="shared" si="44"/>
        <v>0</v>
      </c>
    </row>
    <row r="397" spans="1:10" ht="65.099999999999994" customHeight="1" x14ac:dyDescent="0.2">
      <c r="A397" s="11" t="s">
        <v>987</v>
      </c>
      <c r="B397" s="12" t="s">
        <v>740</v>
      </c>
      <c r="C397" s="11" t="s">
        <v>12</v>
      </c>
      <c r="D397" s="11" t="s">
        <v>988</v>
      </c>
      <c r="E397" s="13" t="s">
        <v>14</v>
      </c>
      <c r="F397" s="36">
        <v>11</v>
      </c>
      <c r="G397" s="19">
        <v>0</v>
      </c>
      <c r="H397" s="14">
        <f t="shared" si="42"/>
        <v>0</v>
      </c>
      <c r="I397" s="14">
        <f t="shared" si="43"/>
        <v>0</v>
      </c>
      <c r="J397" s="15">
        <f t="shared" si="44"/>
        <v>0</v>
      </c>
    </row>
    <row r="398" spans="1:10" ht="65.099999999999994" customHeight="1" x14ac:dyDescent="0.2">
      <c r="A398" s="11" t="s">
        <v>989</v>
      </c>
      <c r="B398" s="12" t="s">
        <v>743</v>
      </c>
      <c r="C398" s="11" t="s">
        <v>12</v>
      </c>
      <c r="D398" s="11" t="s">
        <v>990</v>
      </c>
      <c r="E398" s="13" t="s">
        <v>14</v>
      </c>
      <c r="F398" s="36">
        <v>8</v>
      </c>
      <c r="G398" s="19">
        <v>0</v>
      </c>
      <c r="H398" s="14">
        <f t="shared" si="42"/>
        <v>0</v>
      </c>
      <c r="I398" s="14">
        <f t="shared" si="43"/>
        <v>0</v>
      </c>
      <c r="J398" s="15">
        <f t="shared" si="44"/>
        <v>0</v>
      </c>
    </row>
    <row r="399" spans="1:10" ht="26.1" customHeight="1" x14ac:dyDescent="0.2">
      <c r="A399" s="11" t="s">
        <v>991</v>
      </c>
      <c r="B399" s="12" t="s">
        <v>746</v>
      </c>
      <c r="C399" s="11" t="s">
        <v>12</v>
      </c>
      <c r="D399" s="11" t="s">
        <v>992</v>
      </c>
      <c r="E399" s="13" t="s">
        <v>14</v>
      </c>
      <c r="F399" s="36">
        <v>35</v>
      </c>
      <c r="G399" s="19">
        <v>0</v>
      </c>
      <c r="H399" s="14">
        <f t="shared" si="42"/>
        <v>0</v>
      </c>
      <c r="I399" s="14">
        <f t="shared" si="43"/>
        <v>0</v>
      </c>
      <c r="J399" s="15">
        <f t="shared" si="44"/>
        <v>0</v>
      </c>
    </row>
    <row r="400" spans="1:10" ht="26.1" customHeight="1" x14ac:dyDescent="0.2">
      <c r="A400" s="16" t="s">
        <v>993</v>
      </c>
      <c r="B400" s="17" t="s">
        <v>994</v>
      </c>
      <c r="C400" s="16" t="s">
        <v>17</v>
      </c>
      <c r="D400" s="16" t="s">
        <v>995</v>
      </c>
      <c r="E400" s="18" t="s">
        <v>19</v>
      </c>
      <c r="F400" s="17">
        <v>2.25</v>
      </c>
      <c r="G400" s="19">
        <v>0</v>
      </c>
      <c r="H400" s="19">
        <f t="shared" si="42"/>
        <v>0</v>
      </c>
      <c r="I400" s="19">
        <f t="shared" si="43"/>
        <v>0</v>
      </c>
      <c r="J400" s="20">
        <f t="shared" si="44"/>
        <v>0</v>
      </c>
    </row>
    <row r="401" spans="1:10" ht="39" customHeight="1" x14ac:dyDescent="0.2">
      <c r="A401" s="16" t="s">
        <v>996</v>
      </c>
      <c r="B401" s="17" t="s">
        <v>997</v>
      </c>
      <c r="C401" s="16" t="s">
        <v>22</v>
      </c>
      <c r="D401" s="16" t="s">
        <v>998</v>
      </c>
      <c r="E401" s="18" t="s">
        <v>131</v>
      </c>
      <c r="F401" s="17">
        <v>18.55</v>
      </c>
      <c r="G401" s="19">
        <v>0</v>
      </c>
      <c r="H401" s="19">
        <f t="shared" si="42"/>
        <v>0</v>
      </c>
      <c r="I401" s="19">
        <f t="shared" si="43"/>
        <v>0</v>
      </c>
      <c r="J401" s="20">
        <f t="shared" si="44"/>
        <v>0</v>
      </c>
    </row>
    <row r="402" spans="1:10" ht="24" customHeight="1" x14ac:dyDescent="0.2">
      <c r="A402" s="7" t="s">
        <v>999</v>
      </c>
      <c r="B402" s="7"/>
      <c r="C402" s="7"/>
      <c r="D402" s="7" t="s">
        <v>749</v>
      </c>
      <c r="E402" s="7"/>
      <c r="F402" s="8"/>
      <c r="G402" s="7"/>
      <c r="H402" s="7"/>
      <c r="I402" s="9">
        <v>0</v>
      </c>
      <c r="J402" s="10">
        <f t="shared" si="44"/>
        <v>0</v>
      </c>
    </row>
    <row r="403" spans="1:10" ht="51.95" customHeight="1" x14ac:dyDescent="0.2">
      <c r="A403" s="16" t="s">
        <v>1000</v>
      </c>
      <c r="B403" s="17" t="s">
        <v>1001</v>
      </c>
      <c r="C403" s="16" t="s">
        <v>22</v>
      </c>
      <c r="D403" s="16" t="s">
        <v>1002</v>
      </c>
      <c r="E403" s="18" t="s">
        <v>14</v>
      </c>
      <c r="F403" s="37">
        <v>6</v>
      </c>
      <c r="G403" s="19">
        <v>0</v>
      </c>
      <c r="H403" s="19">
        <f>TRUNC(G403 * (1 + 24.86 / 100), 2)</f>
        <v>0</v>
      </c>
      <c r="I403" s="19">
        <f>TRUNC(F403 * H403, 2)</f>
        <v>0</v>
      </c>
      <c r="J403" s="20">
        <f t="shared" si="44"/>
        <v>0</v>
      </c>
    </row>
    <row r="404" spans="1:10" ht="117" customHeight="1" x14ac:dyDescent="0.2">
      <c r="A404" s="16" t="s">
        <v>1003</v>
      </c>
      <c r="B404" s="17" t="s">
        <v>1004</v>
      </c>
      <c r="C404" s="16" t="s">
        <v>12</v>
      </c>
      <c r="D404" s="16" t="s">
        <v>1005</v>
      </c>
      <c r="E404" s="18" t="s">
        <v>14</v>
      </c>
      <c r="F404" s="37">
        <v>2</v>
      </c>
      <c r="G404" s="19">
        <v>0</v>
      </c>
      <c r="H404" s="19">
        <f>TRUNC(G404 * (1 + 24.86 / 100), 2)</f>
        <v>0</v>
      </c>
      <c r="I404" s="19">
        <f>TRUNC(F404 * H404, 2)</f>
        <v>0</v>
      </c>
      <c r="J404" s="20">
        <f t="shared" si="44"/>
        <v>0</v>
      </c>
    </row>
    <row r="405" spans="1:10" ht="51.95" customHeight="1" x14ac:dyDescent="0.2">
      <c r="A405" s="16" t="s">
        <v>1006</v>
      </c>
      <c r="B405" s="17" t="s">
        <v>751</v>
      </c>
      <c r="C405" s="16" t="s">
        <v>22</v>
      </c>
      <c r="D405" s="16" t="s">
        <v>752</v>
      </c>
      <c r="E405" s="18" t="s">
        <v>14</v>
      </c>
      <c r="F405" s="37">
        <v>2</v>
      </c>
      <c r="G405" s="19">
        <v>0</v>
      </c>
      <c r="H405" s="19">
        <f>TRUNC(G405 * (1 + 24.86 / 100), 2)</f>
        <v>0</v>
      </c>
      <c r="I405" s="19">
        <f>TRUNC(F405 * H405, 2)</f>
        <v>0</v>
      </c>
      <c r="J405" s="20">
        <f t="shared" si="44"/>
        <v>0</v>
      </c>
    </row>
    <row r="406" spans="1:10" ht="26.1" customHeight="1" x14ac:dyDescent="0.2">
      <c r="A406" s="16" t="s">
        <v>1007</v>
      </c>
      <c r="B406" s="17" t="s">
        <v>1008</v>
      </c>
      <c r="C406" s="16" t="s">
        <v>118</v>
      </c>
      <c r="D406" s="16" t="s">
        <v>1009</v>
      </c>
      <c r="E406" s="18" t="s">
        <v>646</v>
      </c>
      <c r="F406" s="37">
        <v>1</v>
      </c>
      <c r="G406" s="19">
        <v>0</v>
      </c>
      <c r="H406" s="19">
        <f>TRUNC(G406 * (1 + 24.86 / 100), 2)</f>
        <v>0</v>
      </c>
      <c r="I406" s="19">
        <f>TRUNC(F406 * H406, 2)</f>
        <v>0</v>
      </c>
      <c r="J406" s="20">
        <f t="shared" si="44"/>
        <v>0</v>
      </c>
    </row>
    <row r="407" spans="1:10" ht="51.95" customHeight="1" x14ac:dyDescent="0.2">
      <c r="A407" s="16" t="s">
        <v>1010</v>
      </c>
      <c r="B407" s="17" t="s">
        <v>1011</v>
      </c>
      <c r="C407" s="16" t="s">
        <v>22</v>
      </c>
      <c r="D407" s="16" t="s">
        <v>1012</v>
      </c>
      <c r="E407" s="18" t="s">
        <v>14</v>
      </c>
      <c r="F407" s="37">
        <v>6</v>
      </c>
      <c r="G407" s="19">
        <v>0</v>
      </c>
      <c r="H407" s="19">
        <f>TRUNC(G407 * (1 + 24.86 / 100), 2)</f>
        <v>0</v>
      </c>
      <c r="I407" s="19">
        <f>TRUNC(F407 * H407, 2)</f>
        <v>0</v>
      </c>
      <c r="J407" s="20">
        <f t="shared" si="44"/>
        <v>0</v>
      </c>
    </row>
    <row r="408" spans="1:10" ht="24" customHeight="1" x14ac:dyDescent="0.2">
      <c r="A408" s="7" t="s">
        <v>1013</v>
      </c>
      <c r="B408" s="7"/>
      <c r="C408" s="7"/>
      <c r="D408" s="7" t="s">
        <v>754</v>
      </c>
      <c r="E408" s="7"/>
      <c r="F408" s="8"/>
      <c r="G408" s="7"/>
      <c r="H408" s="7"/>
      <c r="I408" s="9">
        <v>0</v>
      </c>
      <c r="J408" s="10">
        <f t="shared" si="44"/>
        <v>0</v>
      </c>
    </row>
    <row r="409" spans="1:10" ht="39" customHeight="1" x14ac:dyDescent="0.2">
      <c r="A409" s="16" t="s">
        <v>1014</v>
      </c>
      <c r="B409" s="17" t="s">
        <v>756</v>
      </c>
      <c r="C409" s="16" t="s">
        <v>22</v>
      </c>
      <c r="D409" s="16" t="s">
        <v>757</v>
      </c>
      <c r="E409" s="18" t="s">
        <v>19</v>
      </c>
      <c r="F409" s="17">
        <v>442.67</v>
      </c>
      <c r="G409" s="19">
        <v>0</v>
      </c>
      <c r="H409" s="19">
        <f>TRUNC(G409 * (1 + 24.86 / 100), 2)</f>
        <v>0</v>
      </c>
      <c r="I409" s="19">
        <f>TRUNC(F409 * H409, 2)</f>
        <v>0</v>
      </c>
      <c r="J409" s="20">
        <f t="shared" si="44"/>
        <v>0</v>
      </c>
    </row>
    <row r="410" spans="1:10" ht="24" customHeight="1" x14ac:dyDescent="0.2">
      <c r="A410" s="7" t="s">
        <v>1015</v>
      </c>
      <c r="B410" s="7"/>
      <c r="C410" s="7"/>
      <c r="D410" s="7" t="s">
        <v>331</v>
      </c>
      <c r="E410" s="7"/>
      <c r="F410" s="8"/>
      <c r="G410" s="7"/>
      <c r="H410" s="7"/>
      <c r="I410" s="9">
        <v>0</v>
      </c>
      <c r="J410" s="10">
        <f t="shared" si="44"/>
        <v>0</v>
      </c>
    </row>
    <row r="411" spans="1:10" ht="51.95" customHeight="1" x14ac:dyDescent="0.2">
      <c r="A411" s="16" t="s">
        <v>1016</v>
      </c>
      <c r="B411" s="17" t="s">
        <v>1017</v>
      </c>
      <c r="C411" s="16" t="s">
        <v>22</v>
      </c>
      <c r="D411" s="16" t="s">
        <v>1018</v>
      </c>
      <c r="E411" s="18" t="s">
        <v>19</v>
      </c>
      <c r="F411" s="17">
        <v>158.86000000000001</v>
      </c>
      <c r="G411" s="19">
        <v>0</v>
      </c>
      <c r="H411" s="19">
        <f>TRUNC(G411 * (1 + 24.86 / 100), 2)</f>
        <v>0</v>
      </c>
      <c r="I411" s="19">
        <f>TRUNC(F411 * H411, 2)</f>
        <v>0</v>
      </c>
      <c r="J411" s="20">
        <f t="shared" si="44"/>
        <v>0</v>
      </c>
    </row>
    <row r="412" spans="1:10" ht="65.099999999999994" customHeight="1" x14ac:dyDescent="0.2">
      <c r="A412" s="16" t="s">
        <v>1019</v>
      </c>
      <c r="B412" s="17" t="s">
        <v>763</v>
      </c>
      <c r="C412" s="16" t="s">
        <v>22</v>
      </c>
      <c r="D412" s="16" t="s">
        <v>764</v>
      </c>
      <c r="E412" s="18" t="s">
        <v>19</v>
      </c>
      <c r="F412" s="17">
        <v>158.86000000000001</v>
      </c>
      <c r="G412" s="19">
        <v>0</v>
      </c>
      <c r="H412" s="19">
        <f>TRUNC(G412 * (1 + 24.86 / 100), 2)</f>
        <v>0</v>
      </c>
      <c r="I412" s="19">
        <f>TRUNC(F412 * H412, 2)</f>
        <v>0</v>
      </c>
      <c r="J412" s="20">
        <f t="shared" si="44"/>
        <v>0</v>
      </c>
    </row>
    <row r="413" spans="1:10" ht="65.099999999999994" customHeight="1" x14ac:dyDescent="0.2">
      <c r="A413" s="16" t="s">
        <v>1020</v>
      </c>
      <c r="B413" s="17" t="s">
        <v>766</v>
      </c>
      <c r="C413" s="16" t="s">
        <v>12</v>
      </c>
      <c r="D413" s="16" t="s">
        <v>1021</v>
      </c>
      <c r="E413" s="18" t="s">
        <v>19</v>
      </c>
      <c r="F413" s="17">
        <v>210.39</v>
      </c>
      <c r="G413" s="19">
        <v>0</v>
      </c>
      <c r="H413" s="19">
        <f>TRUNC(G413 * (1 + 24.86 / 100), 2)</f>
        <v>0</v>
      </c>
      <c r="I413" s="19">
        <f>TRUNC(F413 * H413, 2)</f>
        <v>0</v>
      </c>
      <c r="J413" s="20">
        <f t="shared" si="44"/>
        <v>0</v>
      </c>
    </row>
    <row r="414" spans="1:10" ht="65.099999999999994" customHeight="1" x14ac:dyDescent="0.2">
      <c r="A414" s="16" t="s">
        <v>1022</v>
      </c>
      <c r="B414" s="17" t="s">
        <v>769</v>
      </c>
      <c r="C414" s="16" t="s">
        <v>12</v>
      </c>
      <c r="D414" s="16" t="s">
        <v>1023</v>
      </c>
      <c r="E414" s="18" t="s">
        <v>19</v>
      </c>
      <c r="F414" s="17">
        <v>66.430000000000007</v>
      </c>
      <c r="G414" s="19">
        <v>0</v>
      </c>
      <c r="H414" s="19">
        <f>TRUNC(G414 * (1 + 24.86 / 100), 2)</f>
        <v>0</v>
      </c>
      <c r="I414" s="19">
        <f>TRUNC(F414 * H414, 2)</f>
        <v>0</v>
      </c>
      <c r="J414" s="20">
        <f t="shared" si="44"/>
        <v>0</v>
      </c>
    </row>
    <row r="415" spans="1:10" ht="24" customHeight="1" x14ac:dyDescent="0.2">
      <c r="A415" s="7" t="s">
        <v>1024</v>
      </c>
      <c r="B415" s="7"/>
      <c r="C415" s="7"/>
      <c r="D415" s="7" t="s">
        <v>772</v>
      </c>
      <c r="E415" s="7"/>
      <c r="F415" s="8"/>
      <c r="G415" s="7"/>
      <c r="H415" s="7"/>
      <c r="I415" s="9">
        <v>0</v>
      </c>
      <c r="J415" s="10">
        <f t="shared" si="44"/>
        <v>0</v>
      </c>
    </row>
    <row r="416" spans="1:10" ht="51.95" customHeight="1" x14ac:dyDescent="0.2">
      <c r="A416" s="16" t="s">
        <v>1025</v>
      </c>
      <c r="B416" s="17" t="s">
        <v>168</v>
      </c>
      <c r="C416" s="16" t="s">
        <v>22</v>
      </c>
      <c r="D416" s="16" t="s">
        <v>169</v>
      </c>
      <c r="E416" s="18" t="s">
        <v>19</v>
      </c>
      <c r="F416" s="17">
        <v>694.34</v>
      </c>
      <c r="G416" s="19">
        <v>0</v>
      </c>
      <c r="H416" s="19">
        <f>TRUNC(G416 * (1 + 24.86 / 100), 2)</f>
        <v>0</v>
      </c>
      <c r="I416" s="19">
        <f>TRUNC(F416 * H416, 2)</f>
        <v>0</v>
      </c>
      <c r="J416" s="20">
        <f t="shared" si="44"/>
        <v>0</v>
      </c>
    </row>
    <row r="417" spans="1:10" ht="65.099999999999994" customHeight="1" x14ac:dyDescent="0.2">
      <c r="A417" s="16" t="s">
        <v>1026</v>
      </c>
      <c r="B417" s="17" t="s">
        <v>766</v>
      </c>
      <c r="C417" s="16" t="s">
        <v>12</v>
      </c>
      <c r="D417" s="16" t="s">
        <v>1027</v>
      </c>
      <c r="E417" s="18" t="s">
        <v>19</v>
      </c>
      <c r="F417" s="17">
        <v>378.96</v>
      </c>
      <c r="G417" s="19">
        <v>0</v>
      </c>
      <c r="H417" s="19">
        <f>TRUNC(G417 * (1 + 24.86 / 100), 2)</f>
        <v>0</v>
      </c>
      <c r="I417" s="19">
        <f>TRUNC(F417 * H417, 2)</f>
        <v>0</v>
      </c>
      <c r="J417" s="20">
        <f t="shared" si="44"/>
        <v>0</v>
      </c>
    </row>
    <row r="418" spans="1:10" ht="65.099999999999994" customHeight="1" x14ac:dyDescent="0.2">
      <c r="A418" s="16" t="s">
        <v>1028</v>
      </c>
      <c r="B418" s="17" t="s">
        <v>1029</v>
      </c>
      <c r="C418" s="16" t="s">
        <v>12</v>
      </c>
      <c r="D418" s="16" t="s">
        <v>1030</v>
      </c>
      <c r="E418" s="18" t="s">
        <v>19</v>
      </c>
      <c r="F418" s="17">
        <v>314.76</v>
      </c>
      <c r="G418" s="19">
        <v>0</v>
      </c>
      <c r="H418" s="19">
        <f>TRUNC(G418 * (1 + 24.86 / 100), 2)</f>
        <v>0</v>
      </c>
      <c r="I418" s="19">
        <f>TRUNC(F418 * H418, 2)</f>
        <v>0</v>
      </c>
      <c r="J418" s="20">
        <f t="shared" si="44"/>
        <v>0</v>
      </c>
    </row>
    <row r="419" spans="1:10" ht="51.95" customHeight="1" x14ac:dyDescent="0.2">
      <c r="A419" s="16" t="s">
        <v>1031</v>
      </c>
      <c r="B419" s="17" t="s">
        <v>1032</v>
      </c>
      <c r="C419" s="16" t="s">
        <v>12</v>
      </c>
      <c r="D419" s="16" t="s">
        <v>1033</v>
      </c>
      <c r="E419" s="18" t="s">
        <v>131</v>
      </c>
      <c r="F419" s="37">
        <v>11</v>
      </c>
      <c r="G419" s="19">
        <v>0</v>
      </c>
      <c r="H419" s="19">
        <f>TRUNC(G419 * (1 + 24.86 / 100), 2)</f>
        <v>0</v>
      </c>
      <c r="I419" s="19">
        <f>TRUNC(F419 * H419, 2)</f>
        <v>0</v>
      </c>
      <c r="J419" s="20">
        <f t="shared" si="44"/>
        <v>0</v>
      </c>
    </row>
    <row r="420" spans="1:10" ht="24" customHeight="1" x14ac:dyDescent="0.2">
      <c r="A420" s="16" t="s">
        <v>1034</v>
      </c>
      <c r="B420" s="17" t="s">
        <v>1035</v>
      </c>
      <c r="C420" s="16" t="s">
        <v>22</v>
      </c>
      <c r="D420" s="16" t="s">
        <v>1036</v>
      </c>
      <c r="E420" s="18" t="s">
        <v>19</v>
      </c>
      <c r="F420" s="17">
        <v>53.78</v>
      </c>
      <c r="G420" s="19">
        <v>0</v>
      </c>
      <c r="H420" s="19">
        <f>TRUNC(G420 * (1 + 24.86 / 100), 2)</f>
        <v>0</v>
      </c>
      <c r="I420" s="19">
        <f>TRUNC(F420 * H420, 2)</f>
        <v>0</v>
      </c>
      <c r="J420" s="20">
        <f t="shared" si="44"/>
        <v>0</v>
      </c>
    </row>
    <row r="421" spans="1:10" ht="24" customHeight="1" x14ac:dyDescent="0.2">
      <c r="A421" s="7" t="s">
        <v>1037</v>
      </c>
      <c r="B421" s="7"/>
      <c r="C421" s="7"/>
      <c r="D421" s="7" t="s">
        <v>776</v>
      </c>
      <c r="E421" s="7"/>
      <c r="F421" s="8"/>
      <c r="G421" s="7"/>
      <c r="H421" s="7"/>
      <c r="I421" s="9">
        <v>0</v>
      </c>
      <c r="J421" s="10">
        <f t="shared" si="44"/>
        <v>0</v>
      </c>
    </row>
    <row r="422" spans="1:10" ht="39" customHeight="1" x14ac:dyDescent="0.2">
      <c r="A422" s="16" t="s">
        <v>1038</v>
      </c>
      <c r="B422" s="17" t="s">
        <v>1039</v>
      </c>
      <c r="C422" s="16" t="s">
        <v>12</v>
      </c>
      <c r="D422" s="16" t="s">
        <v>1040</v>
      </c>
      <c r="E422" s="18" t="s">
        <v>19</v>
      </c>
      <c r="F422" s="17">
        <v>119.97</v>
      </c>
      <c r="G422" s="19">
        <v>0</v>
      </c>
      <c r="H422" s="19">
        <f>TRUNC(G422 * (1 + 24.86 / 100), 2)</f>
        <v>0</v>
      </c>
      <c r="I422" s="19">
        <f>TRUNC(F422 * H422, 2)</f>
        <v>0</v>
      </c>
      <c r="J422" s="20">
        <f t="shared" si="44"/>
        <v>0</v>
      </c>
    </row>
    <row r="423" spans="1:10" ht="24" customHeight="1" x14ac:dyDescent="0.2">
      <c r="A423" s="7" t="s">
        <v>1041</v>
      </c>
      <c r="B423" s="7"/>
      <c r="C423" s="7"/>
      <c r="D423" s="7" t="s">
        <v>1042</v>
      </c>
      <c r="E423" s="7"/>
      <c r="F423" s="8"/>
      <c r="G423" s="7"/>
      <c r="H423" s="7"/>
      <c r="I423" s="9">
        <v>0</v>
      </c>
      <c r="J423" s="10">
        <f t="shared" si="44"/>
        <v>0</v>
      </c>
    </row>
    <row r="424" spans="1:10" ht="26.1" customHeight="1" x14ac:dyDescent="0.2">
      <c r="A424" s="16" t="s">
        <v>1043</v>
      </c>
      <c r="B424" s="17" t="s">
        <v>783</v>
      </c>
      <c r="C424" s="16" t="s">
        <v>22</v>
      </c>
      <c r="D424" s="16" t="s">
        <v>784</v>
      </c>
      <c r="E424" s="18" t="s">
        <v>19</v>
      </c>
      <c r="F424" s="17">
        <v>927.49</v>
      </c>
      <c r="G424" s="19">
        <v>0</v>
      </c>
      <c r="H424" s="19">
        <f t="shared" ref="H424:H429" si="45">TRUNC(G424 * (1 + 24.86 / 100), 2)</f>
        <v>0</v>
      </c>
      <c r="I424" s="19">
        <f t="shared" ref="I424:I429" si="46">TRUNC(F424 * H424, 2)</f>
        <v>0</v>
      </c>
      <c r="J424" s="20">
        <f t="shared" si="44"/>
        <v>0</v>
      </c>
    </row>
    <row r="425" spans="1:10" ht="26.1" customHeight="1" x14ac:dyDescent="0.2">
      <c r="A425" s="16" t="s">
        <v>1044</v>
      </c>
      <c r="B425" s="17" t="s">
        <v>786</v>
      </c>
      <c r="C425" s="16" t="s">
        <v>22</v>
      </c>
      <c r="D425" s="16" t="s">
        <v>787</v>
      </c>
      <c r="E425" s="18" t="s">
        <v>19</v>
      </c>
      <c r="F425" s="17">
        <v>733.53</v>
      </c>
      <c r="G425" s="19">
        <v>0</v>
      </c>
      <c r="H425" s="19">
        <f t="shared" si="45"/>
        <v>0</v>
      </c>
      <c r="I425" s="19">
        <f t="shared" si="46"/>
        <v>0</v>
      </c>
      <c r="J425" s="20">
        <f t="shared" si="44"/>
        <v>0</v>
      </c>
    </row>
    <row r="426" spans="1:10" ht="26.1" customHeight="1" x14ac:dyDescent="0.2">
      <c r="A426" s="16" t="s">
        <v>1045</v>
      </c>
      <c r="B426" s="17" t="s">
        <v>789</v>
      </c>
      <c r="C426" s="16" t="s">
        <v>22</v>
      </c>
      <c r="D426" s="16" t="s">
        <v>790</v>
      </c>
      <c r="E426" s="18" t="s">
        <v>19</v>
      </c>
      <c r="F426" s="17">
        <v>927.49</v>
      </c>
      <c r="G426" s="19">
        <v>0</v>
      </c>
      <c r="H426" s="19">
        <f t="shared" si="45"/>
        <v>0</v>
      </c>
      <c r="I426" s="19">
        <f t="shared" si="46"/>
        <v>0</v>
      </c>
      <c r="J426" s="20">
        <f t="shared" si="44"/>
        <v>0</v>
      </c>
    </row>
    <row r="427" spans="1:10" ht="26.1" customHeight="1" x14ac:dyDescent="0.2">
      <c r="A427" s="16" t="s">
        <v>1046</v>
      </c>
      <c r="B427" s="17" t="s">
        <v>792</v>
      </c>
      <c r="C427" s="16" t="s">
        <v>22</v>
      </c>
      <c r="D427" s="16" t="s">
        <v>793</v>
      </c>
      <c r="E427" s="18" t="s">
        <v>19</v>
      </c>
      <c r="F427" s="17">
        <v>733.53</v>
      </c>
      <c r="G427" s="19">
        <v>0</v>
      </c>
      <c r="H427" s="19">
        <f t="shared" si="45"/>
        <v>0</v>
      </c>
      <c r="I427" s="19">
        <f t="shared" si="46"/>
        <v>0</v>
      </c>
      <c r="J427" s="20">
        <f t="shared" si="44"/>
        <v>0</v>
      </c>
    </row>
    <row r="428" spans="1:10" ht="26.1" customHeight="1" x14ac:dyDescent="0.2">
      <c r="A428" s="16" t="s">
        <v>1047</v>
      </c>
      <c r="B428" s="17" t="s">
        <v>339</v>
      </c>
      <c r="C428" s="16" t="s">
        <v>22</v>
      </c>
      <c r="D428" s="16" t="s">
        <v>340</v>
      </c>
      <c r="E428" s="18" t="s">
        <v>19</v>
      </c>
      <c r="F428" s="17">
        <v>927.49</v>
      </c>
      <c r="G428" s="19">
        <v>0</v>
      </c>
      <c r="H428" s="19">
        <f t="shared" si="45"/>
        <v>0</v>
      </c>
      <c r="I428" s="19">
        <f t="shared" si="46"/>
        <v>0</v>
      </c>
      <c r="J428" s="20">
        <f t="shared" si="44"/>
        <v>0</v>
      </c>
    </row>
    <row r="429" spans="1:10" ht="26.1" customHeight="1" x14ac:dyDescent="0.2">
      <c r="A429" s="16" t="s">
        <v>1048</v>
      </c>
      <c r="B429" s="17" t="s">
        <v>796</v>
      </c>
      <c r="C429" s="16" t="s">
        <v>22</v>
      </c>
      <c r="D429" s="16" t="s">
        <v>797</v>
      </c>
      <c r="E429" s="18" t="s">
        <v>19</v>
      </c>
      <c r="F429" s="17">
        <v>733.53</v>
      </c>
      <c r="G429" s="19">
        <v>0</v>
      </c>
      <c r="H429" s="19">
        <f t="shared" si="45"/>
        <v>0</v>
      </c>
      <c r="I429" s="19">
        <f t="shared" si="46"/>
        <v>0</v>
      </c>
      <c r="J429" s="20">
        <f t="shared" si="44"/>
        <v>0</v>
      </c>
    </row>
    <row r="430" spans="1:10" ht="24" customHeight="1" x14ac:dyDescent="0.2">
      <c r="A430" s="7" t="s">
        <v>1049</v>
      </c>
      <c r="B430" s="7"/>
      <c r="C430" s="7"/>
      <c r="D430" s="7" t="s">
        <v>678</v>
      </c>
      <c r="E430" s="7"/>
      <c r="F430" s="8"/>
      <c r="G430" s="7"/>
      <c r="H430" s="7"/>
      <c r="I430" s="9">
        <v>0</v>
      </c>
      <c r="J430" s="10">
        <f t="shared" si="44"/>
        <v>0</v>
      </c>
    </row>
    <row r="431" spans="1:10" ht="24" customHeight="1" x14ac:dyDescent="0.2">
      <c r="A431" s="7" t="s">
        <v>1050</v>
      </c>
      <c r="B431" s="7"/>
      <c r="C431" s="7"/>
      <c r="D431" s="7" t="s">
        <v>800</v>
      </c>
      <c r="E431" s="7"/>
      <c r="F431" s="8"/>
      <c r="G431" s="7"/>
      <c r="H431" s="7"/>
      <c r="I431" s="9">
        <v>0</v>
      </c>
      <c r="J431" s="10">
        <f t="shared" si="44"/>
        <v>0</v>
      </c>
    </row>
    <row r="432" spans="1:10" ht="26.1" customHeight="1" x14ac:dyDescent="0.2">
      <c r="A432" s="16" t="s">
        <v>1051</v>
      </c>
      <c r="B432" s="17" t="s">
        <v>145</v>
      </c>
      <c r="C432" s="16" t="s">
        <v>22</v>
      </c>
      <c r="D432" s="16" t="s">
        <v>1052</v>
      </c>
      <c r="E432" s="18" t="s">
        <v>131</v>
      </c>
      <c r="F432" s="17">
        <v>33.22</v>
      </c>
      <c r="G432" s="19">
        <v>0</v>
      </c>
      <c r="H432" s="19">
        <f>TRUNC(G432 * (1 + 24.86 / 100), 2)</f>
        <v>0</v>
      </c>
      <c r="I432" s="19">
        <f>TRUNC(F432 * H432, 2)</f>
        <v>0</v>
      </c>
      <c r="J432" s="20">
        <f t="shared" si="44"/>
        <v>0</v>
      </c>
    </row>
    <row r="433" spans="1:10" ht="39" customHeight="1" x14ac:dyDescent="0.2">
      <c r="A433" s="16" t="s">
        <v>1053</v>
      </c>
      <c r="B433" s="17" t="s">
        <v>802</v>
      </c>
      <c r="C433" s="16" t="s">
        <v>12</v>
      </c>
      <c r="D433" s="16" t="s">
        <v>803</v>
      </c>
      <c r="E433" s="18" t="s">
        <v>131</v>
      </c>
      <c r="F433" s="37">
        <v>13.5</v>
      </c>
      <c r="G433" s="19">
        <v>0</v>
      </c>
      <c r="H433" s="19">
        <f>TRUNC(G433 * (1 + 24.86 / 100), 2)</f>
        <v>0</v>
      </c>
      <c r="I433" s="19">
        <f>TRUNC(F433 * H433, 2)</f>
        <v>0</v>
      </c>
      <c r="J433" s="20">
        <f t="shared" si="44"/>
        <v>0</v>
      </c>
    </row>
    <row r="434" spans="1:10" ht="39" customHeight="1" x14ac:dyDescent="0.2">
      <c r="A434" s="16" t="s">
        <v>1054</v>
      </c>
      <c r="B434" s="17" t="s">
        <v>805</v>
      </c>
      <c r="C434" s="16" t="s">
        <v>12</v>
      </c>
      <c r="D434" s="16" t="s">
        <v>806</v>
      </c>
      <c r="E434" s="18" t="s">
        <v>131</v>
      </c>
      <c r="F434" s="17">
        <v>13.04</v>
      </c>
      <c r="G434" s="19">
        <v>0</v>
      </c>
      <c r="H434" s="19">
        <f>TRUNC(G434 * (1 + 24.86 / 100), 2)</f>
        <v>0</v>
      </c>
      <c r="I434" s="19">
        <f>TRUNC(F434 * H434, 2)</f>
        <v>0</v>
      </c>
      <c r="J434" s="20">
        <f t="shared" si="44"/>
        <v>0</v>
      </c>
    </row>
    <row r="435" spans="1:10" ht="39" customHeight="1" x14ac:dyDescent="0.2">
      <c r="A435" s="16" t="s">
        <v>1055</v>
      </c>
      <c r="B435" s="17" t="s">
        <v>1056</v>
      </c>
      <c r="C435" s="16" t="s">
        <v>12</v>
      </c>
      <c r="D435" s="16" t="s">
        <v>1057</v>
      </c>
      <c r="E435" s="18" t="s">
        <v>131</v>
      </c>
      <c r="F435" s="17">
        <v>2.85</v>
      </c>
      <c r="G435" s="19">
        <v>0</v>
      </c>
      <c r="H435" s="19">
        <f>TRUNC(G435 * (1 + 24.86 / 100), 2)</f>
        <v>0</v>
      </c>
      <c r="I435" s="19">
        <f>TRUNC(F435 * H435, 2)</f>
        <v>0</v>
      </c>
      <c r="J435" s="20">
        <f t="shared" si="44"/>
        <v>0</v>
      </c>
    </row>
    <row r="436" spans="1:10" ht="24" customHeight="1" x14ac:dyDescent="0.2">
      <c r="A436" s="7" t="s">
        <v>1058</v>
      </c>
      <c r="B436" s="7"/>
      <c r="C436" s="7"/>
      <c r="D436" s="7" t="s">
        <v>1059</v>
      </c>
      <c r="E436" s="7"/>
      <c r="F436" s="8"/>
      <c r="G436" s="7"/>
      <c r="H436" s="7"/>
      <c r="I436" s="9">
        <v>0</v>
      </c>
      <c r="J436" s="10">
        <f t="shared" si="44"/>
        <v>0</v>
      </c>
    </row>
    <row r="437" spans="1:10" ht="51.95" customHeight="1" x14ac:dyDescent="0.2">
      <c r="A437" s="16" t="s">
        <v>1060</v>
      </c>
      <c r="B437" s="17" t="s">
        <v>810</v>
      </c>
      <c r="C437" s="16" t="s">
        <v>12</v>
      </c>
      <c r="D437" s="16" t="s">
        <v>1061</v>
      </c>
      <c r="E437" s="18" t="s">
        <v>131</v>
      </c>
      <c r="F437" s="17">
        <v>156.22</v>
      </c>
      <c r="G437" s="19">
        <v>0</v>
      </c>
      <c r="H437" s="19">
        <f>TRUNC(G437 * (1 + 24.86 / 100), 2)</f>
        <v>0</v>
      </c>
      <c r="I437" s="19">
        <f>TRUNC(F437 * H437, 2)</f>
        <v>0</v>
      </c>
      <c r="J437" s="20">
        <f t="shared" si="44"/>
        <v>0</v>
      </c>
    </row>
    <row r="438" spans="1:10" ht="39" customHeight="1" x14ac:dyDescent="0.2">
      <c r="A438" s="16" t="s">
        <v>1062</v>
      </c>
      <c r="B438" s="17" t="s">
        <v>1063</v>
      </c>
      <c r="C438" s="16" t="s">
        <v>1064</v>
      </c>
      <c r="D438" s="16" t="s">
        <v>1065</v>
      </c>
      <c r="E438" s="18" t="s">
        <v>131</v>
      </c>
      <c r="F438" s="17">
        <v>149.53</v>
      </c>
      <c r="G438" s="19">
        <v>0</v>
      </c>
      <c r="H438" s="19">
        <f>TRUNC(G438 * (1 + 24.86 / 100), 2)</f>
        <v>0</v>
      </c>
      <c r="I438" s="19">
        <f>TRUNC(F438 * H438, 2)</f>
        <v>0</v>
      </c>
      <c r="J438" s="20">
        <f t="shared" si="44"/>
        <v>0</v>
      </c>
    </row>
    <row r="439" spans="1:10" ht="24" customHeight="1" x14ac:dyDescent="0.2">
      <c r="A439" s="16" t="s">
        <v>1066</v>
      </c>
      <c r="B439" s="17" t="s">
        <v>888</v>
      </c>
      <c r="C439" s="16" t="s">
        <v>17</v>
      </c>
      <c r="D439" s="16" t="s">
        <v>1067</v>
      </c>
      <c r="E439" s="18" t="s">
        <v>19</v>
      </c>
      <c r="F439" s="17">
        <v>19.97</v>
      </c>
      <c r="G439" s="19">
        <v>0</v>
      </c>
      <c r="H439" s="19">
        <f>TRUNC(G439 * (1 + 24.86 / 100), 2)</f>
        <v>0</v>
      </c>
      <c r="I439" s="19">
        <f>TRUNC(F439 * H439, 2)</f>
        <v>0</v>
      </c>
      <c r="J439" s="20">
        <f t="shared" si="44"/>
        <v>0</v>
      </c>
    </row>
    <row r="440" spans="1:10" ht="24" customHeight="1" x14ac:dyDescent="0.2">
      <c r="A440" s="16" t="s">
        <v>1068</v>
      </c>
      <c r="B440" s="17" t="s">
        <v>348</v>
      </c>
      <c r="C440" s="16" t="s">
        <v>22</v>
      </c>
      <c r="D440" s="16" t="s">
        <v>1069</v>
      </c>
      <c r="E440" s="18" t="s">
        <v>131</v>
      </c>
      <c r="F440" s="37">
        <v>20</v>
      </c>
      <c r="G440" s="19">
        <v>0</v>
      </c>
      <c r="H440" s="19">
        <f>TRUNC(G440 * (1 + 24.86 / 100), 2)</f>
        <v>0</v>
      </c>
      <c r="I440" s="19">
        <f>TRUNC(F440 * H440, 2)</f>
        <v>0</v>
      </c>
      <c r="J440" s="20">
        <f t="shared" si="44"/>
        <v>0</v>
      </c>
    </row>
    <row r="441" spans="1:10" ht="24" customHeight="1" x14ac:dyDescent="0.2">
      <c r="A441" s="7" t="s">
        <v>1070</v>
      </c>
      <c r="B441" s="7"/>
      <c r="C441" s="7"/>
      <c r="D441" s="7" t="s">
        <v>813</v>
      </c>
      <c r="E441" s="7"/>
      <c r="F441" s="8"/>
      <c r="G441" s="7"/>
      <c r="H441" s="7"/>
      <c r="I441" s="9">
        <v>0</v>
      </c>
      <c r="J441" s="10">
        <f t="shared" si="44"/>
        <v>0</v>
      </c>
    </row>
    <row r="442" spans="1:10" ht="24" customHeight="1" x14ac:dyDescent="0.2">
      <c r="A442" s="16" t="s">
        <v>1071</v>
      </c>
      <c r="B442" s="17" t="s">
        <v>815</v>
      </c>
      <c r="C442" s="16" t="s">
        <v>17</v>
      </c>
      <c r="D442" s="16" t="s">
        <v>816</v>
      </c>
      <c r="E442" s="18" t="s">
        <v>131</v>
      </c>
      <c r="F442" s="37">
        <v>18</v>
      </c>
      <c r="G442" s="19">
        <v>0</v>
      </c>
      <c r="H442" s="19">
        <f>TRUNC(G442 * (1 + 24.86 / 100), 2)</f>
        <v>0</v>
      </c>
      <c r="I442" s="19">
        <f>TRUNC(F442 * H442, 2)</f>
        <v>0</v>
      </c>
      <c r="J442" s="20">
        <f t="shared" si="44"/>
        <v>0</v>
      </c>
    </row>
    <row r="443" spans="1:10" ht="24" customHeight="1" x14ac:dyDescent="0.2">
      <c r="A443" s="7" t="s">
        <v>1072</v>
      </c>
      <c r="B443" s="7"/>
      <c r="C443" s="7"/>
      <c r="D443" s="7" t="s">
        <v>818</v>
      </c>
      <c r="E443" s="7"/>
      <c r="F443" s="8"/>
      <c r="G443" s="7"/>
      <c r="H443" s="7"/>
      <c r="I443" s="9">
        <v>0</v>
      </c>
      <c r="J443" s="10">
        <f t="shared" si="44"/>
        <v>0</v>
      </c>
    </row>
    <row r="444" spans="1:10" ht="24" customHeight="1" x14ac:dyDescent="0.2">
      <c r="A444" s="7" t="s">
        <v>1073</v>
      </c>
      <c r="B444" s="7"/>
      <c r="C444" s="7"/>
      <c r="D444" s="7" t="s">
        <v>820</v>
      </c>
      <c r="E444" s="7"/>
      <c r="F444" s="8"/>
      <c r="G444" s="7"/>
      <c r="H444" s="7"/>
      <c r="I444" s="9">
        <v>0</v>
      </c>
      <c r="J444" s="10">
        <f t="shared" si="44"/>
        <v>0</v>
      </c>
    </row>
    <row r="445" spans="1:10" ht="39" customHeight="1" x14ac:dyDescent="0.2">
      <c r="A445" s="16" t="s">
        <v>1074</v>
      </c>
      <c r="B445" s="17" t="s">
        <v>822</v>
      </c>
      <c r="C445" s="16" t="s">
        <v>12</v>
      </c>
      <c r="D445" s="16" t="s">
        <v>823</v>
      </c>
      <c r="E445" s="18" t="s">
        <v>99</v>
      </c>
      <c r="F445" s="37">
        <v>22</v>
      </c>
      <c r="G445" s="19">
        <v>0</v>
      </c>
      <c r="H445" s="19">
        <f>TRUNC(G445 * (1 + 24.86 / 100), 2)</f>
        <v>0</v>
      </c>
      <c r="I445" s="19">
        <f>TRUNC(F445 * H445, 2)</f>
        <v>0</v>
      </c>
      <c r="J445" s="20">
        <f t="shared" si="44"/>
        <v>0</v>
      </c>
    </row>
    <row r="446" spans="1:10" ht="65.099999999999994" customHeight="1" x14ac:dyDescent="0.2">
      <c r="A446" s="16" t="s">
        <v>1075</v>
      </c>
      <c r="B446" s="17" t="s">
        <v>825</v>
      </c>
      <c r="C446" s="16" t="s">
        <v>12</v>
      </c>
      <c r="D446" s="16" t="s">
        <v>826</v>
      </c>
      <c r="E446" s="18" t="s">
        <v>14</v>
      </c>
      <c r="F446" s="37">
        <v>23</v>
      </c>
      <c r="G446" s="19">
        <v>0</v>
      </c>
      <c r="H446" s="19">
        <f>TRUNC(G446 * (1 + 24.86 / 100), 2)</f>
        <v>0</v>
      </c>
      <c r="I446" s="19">
        <f>TRUNC(F446 * H446, 2)</f>
        <v>0</v>
      </c>
      <c r="J446" s="20">
        <f t="shared" si="44"/>
        <v>0</v>
      </c>
    </row>
    <row r="447" spans="1:10" ht="65.099999999999994" customHeight="1" x14ac:dyDescent="0.2">
      <c r="A447" s="16" t="s">
        <v>1076</v>
      </c>
      <c r="B447" s="17" t="s">
        <v>828</v>
      </c>
      <c r="C447" s="16" t="s">
        <v>12</v>
      </c>
      <c r="D447" s="16" t="s">
        <v>829</v>
      </c>
      <c r="E447" s="18" t="s">
        <v>131</v>
      </c>
      <c r="F447" s="37">
        <v>14</v>
      </c>
      <c r="G447" s="19">
        <v>0</v>
      </c>
      <c r="H447" s="19">
        <f>TRUNC(G447 * (1 + 24.86 / 100), 2)</f>
        <v>0</v>
      </c>
      <c r="I447" s="19">
        <f>TRUNC(F447 * H447, 2)</f>
        <v>0</v>
      </c>
      <c r="J447" s="20">
        <f t="shared" si="44"/>
        <v>0</v>
      </c>
    </row>
    <row r="448" spans="1:10" ht="24" customHeight="1" x14ac:dyDescent="0.2">
      <c r="A448" s="7" t="s">
        <v>1077</v>
      </c>
      <c r="B448" s="7"/>
      <c r="C448" s="7"/>
      <c r="D448" s="7" t="s">
        <v>831</v>
      </c>
      <c r="E448" s="7"/>
      <c r="F448" s="8"/>
      <c r="G448" s="7"/>
      <c r="H448" s="7"/>
      <c r="I448" s="9">
        <v>0</v>
      </c>
      <c r="J448" s="10">
        <f t="shared" si="44"/>
        <v>0</v>
      </c>
    </row>
    <row r="449" spans="1:10" ht="51.95" customHeight="1" x14ac:dyDescent="0.2">
      <c r="A449" s="16" t="s">
        <v>1078</v>
      </c>
      <c r="B449" s="17" t="s">
        <v>833</v>
      </c>
      <c r="C449" s="16" t="s">
        <v>22</v>
      </c>
      <c r="D449" s="16" t="s">
        <v>834</v>
      </c>
      <c r="E449" s="18" t="s">
        <v>14</v>
      </c>
      <c r="F449" s="37">
        <v>50</v>
      </c>
      <c r="G449" s="19">
        <v>0</v>
      </c>
      <c r="H449" s="19">
        <f>TRUNC(G449 * (1 + 24.86 / 100), 2)</f>
        <v>0</v>
      </c>
      <c r="I449" s="19">
        <f>TRUNC(F449 * H449, 2)</f>
        <v>0</v>
      </c>
      <c r="J449" s="20">
        <f t="shared" si="44"/>
        <v>0</v>
      </c>
    </row>
    <row r="450" spans="1:10" ht="39" customHeight="1" x14ac:dyDescent="0.2">
      <c r="A450" s="16" t="s">
        <v>1079</v>
      </c>
      <c r="B450" s="17" t="s">
        <v>836</v>
      </c>
      <c r="C450" s="16" t="s">
        <v>22</v>
      </c>
      <c r="D450" s="16" t="s">
        <v>837</v>
      </c>
      <c r="E450" s="18" t="s">
        <v>14</v>
      </c>
      <c r="F450" s="37">
        <v>22</v>
      </c>
      <c r="G450" s="19">
        <v>0</v>
      </c>
      <c r="H450" s="19">
        <f>TRUNC(G450 * (1 + 24.86 / 100), 2)</f>
        <v>0</v>
      </c>
      <c r="I450" s="19">
        <f>TRUNC(F450 * H450, 2)</f>
        <v>0</v>
      </c>
      <c r="J450" s="20">
        <f t="shared" si="44"/>
        <v>0</v>
      </c>
    </row>
    <row r="451" spans="1:10" ht="24" customHeight="1" x14ac:dyDescent="0.2">
      <c r="A451" s="7" t="s">
        <v>1080</v>
      </c>
      <c r="B451" s="7"/>
      <c r="C451" s="7"/>
      <c r="D451" s="7" t="s">
        <v>355</v>
      </c>
      <c r="E451" s="7"/>
      <c r="F451" s="8"/>
      <c r="G451" s="7"/>
      <c r="H451" s="7"/>
      <c r="I451" s="9">
        <v>0</v>
      </c>
      <c r="J451" s="10">
        <f t="shared" si="44"/>
        <v>0</v>
      </c>
    </row>
    <row r="452" spans="1:10" ht="24" customHeight="1" x14ac:dyDescent="0.2">
      <c r="A452" s="7" t="s">
        <v>1081</v>
      </c>
      <c r="B452" s="7"/>
      <c r="C452" s="7"/>
      <c r="D452" s="7" t="s">
        <v>840</v>
      </c>
      <c r="E452" s="7"/>
      <c r="F452" s="8"/>
      <c r="G452" s="7"/>
      <c r="H452" s="7"/>
      <c r="I452" s="9">
        <v>0</v>
      </c>
      <c r="J452" s="10">
        <f t="shared" si="44"/>
        <v>0</v>
      </c>
    </row>
    <row r="453" spans="1:10" ht="90.95" customHeight="1" x14ac:dyDescent="0.2">
      <c r="A453" s="16" t="s">
        <v>1082</v>
      </c>
      <c r="B453" s="17" t="s">
        <v>842</v>
      </c>
      <c r="C453" s="16" t="s">
        <v>12</v>
      </c>
      <c r="D453" s="16" t="s">
        <v>843</v>
      </c>
      <c r="E453" s="18" t="s">
        <v>14</v>
      </c>
      <c r="F453" s="37">
        <v>9</v>
      </c>
      <c r="G453" s="19">
        <v>0</v>
      </c>
      <c r="H453" s="19">
        <f t="shared" ref="H453:H469" si="47">TRUNC(G453 * (1 + 24.86 / 100), 2)</f>
        <v>0</v>
      </c>
      <c r="I453" s="19">
        <f t="shared" ref="I453:I469" si="48">TRUNC(F453 * H453, 2)</f>
        <v>0</v>
      </c>
      <c r="J453" s="20">
        <f t="shared" ref="J453:J516" si="49">I453 / 4330579.95</f>
        <v>0</v>
      </c>
    </row>
    <row r="454" spans="1:10" ht="104.1" customHeight="1" x14ac:dyDescent="0.2">
      <c r="A454" s="16" t="s">
        <v>1083</v>
      </c>
      <c r="B454" s="17" t="s">
        <v>1084</v>
      </c>
      <c r="C454" s="16" t="s">
        <v>12</v>
      </c>
      <c r="D454" s="16" t="s">
        <v>1085</v>
      </c>
      <c r="E454" s="18" t="s">
        <v>14</v>
      </c>
      <c r="F454" s="37">
        <v>2</v>
      </c>
      <c r="G454" s="19">
        <v>0</v>
      </c>
      <c r="H454" s="19">
        <f t="shared" si="47"/>
        <v>0</v>
      </c>
      <c r="I454" s="19">
        <f t="shared" si="48"/>
        <v>0</v>
      </c>
      <c r="J454" s="20">
        <f t="shared" si="49"/>
        <v>0</v>
      </c>
    </row>
    <row r="455" spans="1:10" ht="51.95" customHeight="1" x14ac:dyDescent="0.2">
      <c r="A455" s="16" t="s">
        <v>1086</v>
      </c>
      <c r="B455" s="17" t="s">
        <v>845</v>
      </c>
      <c r="C455" s="16" t="s">
        <v>12</v>
      </c>
      <c r="D455" s="16" t="s">
        <v>846</v>
      </c>
      <c r="E455" s="18" t="s">
        <v>14</v>
      </c>
      <c r="F455" s="37">
        <v>2</v>
      </c>
      <c r="G455" s="19">
        <v>0</v>
      </c>
      <c r="H455" s="19">
        <f t="shared" si="47"/>
        <v>0</v>
      </c>
      <c r="I455" s="19">
        <f t="shared" si="48"/>
        <v>0</v>
      </c>
      <c r="J455" s="20">
        <f t="shared" si="49"/>
        <v>0</v>
      </c>
    </row>
    <row r="456" spans="1:10" ht="39" customHeight="1" x14ac:dyDescent="0.2">
      <c r="A456" s="16" t="s">
        <v>1087</v>
      </c>
      <c r="B456" s="17" t="s">
        <v>1088</v>
      </c>
      <c r="C456" s="16" t="s">
        <v>12</v>
      </c>
      <c r="D456" s="16" t="s">
        <v>1089</v>
      </c>
      <c r="E456" s="18" t="s">
        <v>14</v>
      </c>
      <c r="F456" s="37">
        <v>11</v>
      </c>
      <c r="G456" s="19">
        <v>0</v>
      </c>
      <c r="H456" s="19">
        <f t="shared" si="47"/>
        <v>0</v>
      </c>
      <c r="I456" s="19">
        <f t="shared" si="48"/>
        <v>0</v>
      </c>
      <c r="J456" s="20">
        <f t="shared" si="49"/>
        <v>0</v>
      </c>
    </row>
    <row r="457" spans="1:10" ht="51.95" customHeight="1" x14ac:dyDescent="0.2">
      <c r="A457" s="16" t="s">
        <v>1090</v>
      </c>
      <c r="B457" s="17" t="s">
        <v>1091</v>
      </c>
      <c r="C457" s="16" t="s">
        <v>12</v>
      </c>
      <c r="D457" s="16" t="s">
        <v>1092</v>
      </c>
      <c r="E457" s="18" t="s">
        <v>14</v>
      </c>
      <c r="F457" s="37">
        <v>2</v>
      </c>
      <c r="G457" s="19">
        <v>0</v>
      </c>
      <c r="H457" s="19">
        <f t="shared" si="47"/>
        <v>0</v>
      </c>
      <c r="I457" s="19">
        <f t="shared" si="48"/>
        <v>0</v>
      </c>
      <c r="J457" s="20">
        <f t="shared" si="49"/>
        <v>0</v>
      </c>
    </row>
    <row r="458" spans="1:10" ht="26.1" customHeight="1" x14ac:dyDescent="0.2">
      <c r="A458" s="16" t="s">
        <v>1093</v>
      </c>
      <c r="B458" s="17" t="s">
        <v>1094</v>
      </c>
      <c r="C458" s="16" t="s">
        <v>12</v>
      </c>
      <c r="D458" s="16" t="s">
        <v>1095</v>
      </c>
      <c r="E458" s="18" t="s">
        <v>14</v>
      </c>
      <c r="F458" s="37">
        <v>11</v>
      </c>
      <c r="G458" s="19">
        <v>0</v>
      </c>
      <c r="H458" s="19">
        <f t="shared" si="47"/>
        <v>0</v>
      </c>
      <c r="I458" s="19">
        <f t="shared" si="48"/>
        <v>0</v>
      </c>
      <c r="J458" s="20">
        <f t="shared" si="49"/>
        <v>0</v>
      </c>
    </row>
    <row r="459" spans="1:10" ht="51.95" customHeight="1" x14ac:dyDescent="0.2">
      <c r="A459" s="16" t="s">
        <v>1096</v>
      </c>
      <c r="B459" s="17" t="s">
        <v>1097</v>
      </c>
      <c r="C459" s="16" t="s">
        <v>12</v>
      </c>
      <c r="D459" s="16" t="s">
        <v>1098</v>
      </c>
      <c r="E459" s="18" t="s">
        <v>14</v>
      </c>
      <c r="F459" s="37">
        <v>2</v>
      </c>
      <c r="G459" s="19">
        <v>0</v>
      </c>
      <c r="H459" s="19">
        <f t="shared" si="47"/>
        <v>0</v>
      </c>
      <c r="I459" s="19">
        <f t="shared" si="48"/>
        <v>0</v>
      </c>
      <c r="J459" s="20">
        <f t="shared" si="49"/>
        <v>0</v>
      </c>
    </row>
    <row r="460" spans="1:10" ht="39" customHeight="1" x14ac:dyDescent="0.2">
      <c r="A460" s="16" t="s">
        <v>1099</v>
      </c>
      <c r="B460" s="17" t="s">
        <v>848</v>
      </c>
      <c r="C460" s="16" t="s">
        <v>12</v>
      </c>
      <c r="D460" s="16" t="s">
        <v>849</v>
      </c>
      <c r="E460" s="18" t="s">
        <v>14</v>
      </c>
      <c r="F460" s="37">
        <v>3</v>
      </c>
      <c r="G460" s="19">
        <v>0</v>
      </c>
      <c r="H460" s="19">
        <f t="shared" si="47"/>
        <v>0</v>
      </c>
      <c r="I460" s="19">
        <f t="shared" si="48"/>
        <v>0</v>
      </c>
      <c r="J460" s="20">
        <f t="shared" si="49"/>
        <v>0</v>
      </c>
    </row>
    <row r="461" spans="1:10" ht="26.1" customHeight="1" x14ac:dyDescent="0.2">
      <c r="A461" s="16" t="s">
        <v>1100</v>
      </c>
      <c r="B461" s="17" t="s">
        <v>851</v>
      </c>
      <c r="C461" s="16" t="s">
        <v>12</v>
      </c>
      <c r="D461" s="16" t="s">
        <v>852</v>
      </c>
      <c r="E461" s="18" t="s">
        <v>14</v>
      </c>
      <c r="F461" s="37">
        <v>10</v>
      </c>
      <c r="G461" s="19">
        <v>0</v>
      </c>
      <c r="H461" s="19">
        <f t="shared" si="47"/>
        <v>0</v>
      </c>
      <c r="I461" s="19">
        <f t="shared" si="48"/>
        <v>0</v>
      </c>
      <c r="J461" s="20">
        <f t="shared" si="49"/>
        <v>0</v>
      </c>
    </row>
    <row r="462" spans="1:10" ht="39" customHeight="1" x14ac:dyDescent="0.2">
      <c r="A462" s="16" t="s">
        <v>1101</v>
      </c>
      <c r="B462" s="17" t="s">
        <v>854</v>
      </c>
      <c r="C462" s="16" t="s">
        <v>12</v>
      </c>
      <c r="D462" s="16" t="s">
        <v>855</v>
      </c>
      <c r="E462" s="18" t="s">
        <v>14</v>
      </c>
      <c r="F462" s="37">
        <v>13</v>
      </c>
      <c r="G462" s="19">
        <v>0</v>
      </c>
      <c r="H462" s="19">
        <f t="shared" si="47"/>
        <v>0</v>
      </c>
      <c r="I462" s="19">
        <f t="shared" si="48"/>
        <v>0</v>
      </c>
      <c r="J462" s="20">
        <f t="shared" si="49"/>
        <v>0</v>
      </c>
    </row>
    <row r="463" spans="1:10" ht="24" customHeight="1" x14ac:dyDescent="0.2">
      <c r="A463" s="16" t="s">
        <v>1102</v>
      </c>
      <c r="B463" s="17" t="s">
        <v>1103</v>
      </c>
      <c r="C463" s="16" t="s">
        <v>17</v>
      </c>
      <c r="D463" s="16" t="s">
        <v>1104</v>
      </c>
      <c r="E463" s="18" t="s">
        <v>14</v>
      </c>
      <c r="F463" s="37">
        <v>1</v>
      </c>
      <c r="G463" s="19">
        <v>0</v>
      </c>
      <c r="H463" s="19">
        <f t="shared" si="47"/>
        <v>0</v>
      </c>
      <c r="I463" s="19">
        <f t="shared" si="48"/>
        <v>0</v>
      </c>
      <c r="J463" s="20">
        <f t="shared" si="49"/>
        <v>0</v>
      </c>
    </row>
    <row r="464" spans="1:10" ht="26.1" customHeight="1" x14ac:dyDescent="0.2">
      <c r="A464" s="16" t="s">
        <v>1105</v>
      </c>
      <c r="B464" s="17" t="s">
        <v>857</v>
      </c>
      <c r="C464" s="16" t="s">
        <v>12</v>
      </c>
      <c r="D464" s="16" t="s">
        <v>858</v>
      </c>
      <c r="E464" s="18" t="s">
        <v>14</v>
      </c>
      <c r="F464" s="37">
        <v>11</v>
      </c>
      <c r="G464" s="19">
        <v>0</v>
      </c>
      <c r="H464" s="19">
        <f t="shared" si="47"/>
        <v>0</v>
      </c>
      <c r="I464" s="19">
        <f t="shared" si="48"/>
        <v>0</v>
      </c>
      <c r="J464" s="20">
        <f t="shared" si="49"/>
        <v>0</v>
      </c>
    </row>
    <row r="465" spans="1:10" ht="26.1" customHeight="1" x14ac:dyDescent="0.2">
      <c r="A465" s="16" t="s">
        <v>1106</v>
      </c>
      <c r="B465" s="17" t="s">
        <v>1107</v>
      </c>
      <c r="C465" s="16" t="s">
        <v>12</v>
      </c>
      <c r="D465" s="16" t="s">
        <v>1108</v>
      </c>
      <c r="E465" s="18" t="s">
        <v>14</v>
      </c>
      <c r="F465" s="37">
        <v>2</v>
      </c>
      <c r="G465" s="19">
        <v>0</v>
      </c>
      <c r="H465" s="19">
        <f t="shared" si="47"/>
        <v>0</v>
      </c>
      <c r="I465" s="19">
        <f t="shared" si="48"/>
        <v>0</v>
      </c>
      <c r="J465" s="20">
        <f t="shared" si="49"/>
        <v>0</v>
      </c>
    </row>
    <row r="466" spans="1:10" ht="26.1" customHeight="1" x14ac:dyDescent="0.2">
      <c r="A466" s="16" t="s">
        <v>1109</v>
      </c>
      <c r="B466" s="17" t="s">
        <v>863</v>
      </c>
      <c r="C466" s="16" t="s">
        <v>12</v>
      </c>
      <c r="D466" s="16" t="s">
        <v>864</v>
      </c>
      <c r="E466" s="18" t="s">
        <v>131</v>
      </c>
      <c r="F466" s="37">
        <v>9</v>
      </c>
      <c r="G466" s="19">
        <v>0</v>
      </c>
      <c r="H466" s="19">
        <f t="shared" si="47"/>
        <v>0</v>
      </c>
      <c r="I466" s="19">
        <f t="shared" si="48"/>
        <v>0</v>
      </c>
      <c r="J466" s="20">
        <f t="shared" si="49"/>
        <v>0</v>
      </c>
    </row>
    <row r="467" spans="1:10" ht="26.1" customHeight="1" x14ac:dyDescent="0.2">
      <c r="A467" s="16" t="s">
        <v>1110</v>
      </c>
      <c r="B467" s="17" t="s">
        <v>866</v>
      </c>
      <c r="C467" s="16" t="s">
        <v>12</v>
      </c>
      <c r="D467" s="16" t="s">
        <v>867</v>
      </c>
      <c r="E467" s="18" t="s">
        <v>131</v>
      </c>
      <c r="F467" s="37">
        <v>10</v>
      </c>
      <c r="G467" s="19">
        <v>0</v>
      </c>
      <c r="H467" s="19">
        <f t="shared" si="47"/>
        <v>0</v>
      </c>
      <c r="I467" s="19">
        <f t="shared" si="48"/>
        <v>0</v>
      </c>
      <c r="J467" s="20">
        <f t="shared" si="49"/>
        <v>0</v>
      </c>
    </row>
    <row r="468" spans="1:10" ht="26.1" customHeight="1" x14ac:dyDescent="0.2">
      <c r="A468" s="11" t="s">
        <v>1111</v>
      </c>
      <c r="B468" s="12" t="s">
        <v>860</v>
      </c>
      <c r="C468" s="11" t="s">
        <v>12</v>
      </c>
      <c r="D468" s="11" t="s">
        <v>861</v>
      </c>
      <c r="E468" s="13" t="s">
        <v>14</v>
      </c>
      <c r="F468" s="36">
        <v>7</v>
      </c>
      <c r="G468" s="19">
        <v>0</v>
      </c>
      <c r="H468" s="14">
        <f t="shared" si="47"/>
        <v>0</v>
      </c>
      <c r="I468" s="14">
        <f t="shared" si="48"/>
        <v>0</v>
      </c>
      <c r="J468" s="15">
        <f t="shared" si="49"/>
        <v>0</v>
      </c>
    </row>
    <row r="469" spans="1:10" ht="26.1" customHeight="1" x14ac:dyDescent="0.2">
      <c r="A469" s="16" t="s">
        <v>1112</v>
      </c>
      <c r="B469" s="17" t="s">
        <v>1113</v>
      </c>
      <c r="C469" s="16" t="s">
        <v>22</v>
      </c>
      <c r="D469" s="16" t="s">
        <v>1114</v>
      </c>
      <c r="E469" s="18" t="s">
        <v>14</v>
      </c>
      <c r="F469" s="37">
        <v>26</v>
      </c>
      <c r="G469" s="19">
        <v>0</v>
      </c>
      <c r="H469" s="19">
        <f t="shared" si="47"/>
        <v>0</v>
      </c>
      <c r="I469" s="19">
        <f t="shared" si="48"/>
        <v>0</v>
      </c>
      <c r="J469" s="20">
        <f t="shared" si="49"/>
        <v>0</v>
      </c>
    </row>
    <row r="470" spans="1:10" ht="24" customHeight="1" x14ac:dyDescent="0.2">
      <c r="A470" s="7" t="s">
        <v>1115</v>
      </c>
      <c r="B470" s="7"/>
      <c r="C470" s="7"/>
      <c r="D470" s="7" t="s">
        <v>869</v>
      </c>
      <c r="E470" s="7"/>
      <c r="F470" s="8"/>
      <c r="G470" s="7"/>
      <c r="H470" s="7"/>
      <c r="I470" s="9">
        <v>0</v>
      </c>
      <c r="J470" s="10">
        <f t="shared" si="49"/>
        <v>0</v>
      </c>
    </row>
    <row r="471" spans="1:10" ht="51.95" customHeight="1" x14ac:dyDescent="0.2">
      <c r="A471" s="16" t="s">
        <v>1116</v>
      </c>
      <c r="B471" s="17" t="s">
        <v>871</v>
      </c>
      <c r="C471" s="16" t="s">
        <v>22</v>
      </c>
      <c r="D471" s="16" t="s">
        <v>872</v>
      </c>
      <c r="E471" s="18" t="s">
        <v>14</v>
      </c>
      <c r="F471" s="37">
        <v>45</v>
      </c>
      <c r="G471" s="19">
        <v>0</v>
      </c>
      <c r="H471" s="19">
        <f>TRUNC(G471 * (1 + 24.86 / 100), 2)</f>
        <v>0</v>
      </c>
      <c r="I471" s="19">
        <f>TRUNC(F471 * H471, 2)</f>
        <v>0</v>
      </c>
      <c r="J471" s="20">
        <f t="shared" si="49"/>
        <v>0</v>
      </c>
    </row>
    <row r="472" spans="1:10" ht="65.099999999999994" customHeight="1" x14ac:dyDescent="0.2">
      <c r="A472" s="16" t="s">
        <v>1117</v>
      </c>
      <c r="B472" s="17" t="s">
        <v>874</v>
      </c>
      <c r="C472" s="16" t="s">
        <v>22</v>
      </c>
      <c r="D472" s="16" t="s">
        <v>875</v>
      </c>
      <c r="E472" s="18" t="s">
        <v>14</v>
      </c>
      <c r="F472" s="37">
        <v>45</v>
      </c>
      <c r="G472" s="19">
        <v>0</v>
      </c>
      <c r="H472" s="19">
        <f>TRUNC(G472 * (1 + 24.86 / 100), 2)</f>
        <v>0</v>
      </c>
      <c r="I472" s="19">
        <f>TRUNC(F472 * H472, 2)</f>
        <v>0</v>
      </c>
      <c r="J472" s="20">
        <f t="shared" si="49"/>
        <v>0</v>
      </c>
    </row>
    <row r="473" spans="1:10" ht="24" customHeight="1" x14ac:dyDescent="0.2">
      <c r="A473" s="7" t="s">
        <v>1118</v>
      </c>
      <c r="B473" s="7"/>
      <c r="C473" s="7"/>
      <c r="D473" s="7" t="s">
        <v>1119</v>
      </c>
      <c r="E473" s="7"/>
      <c r="F473" s="8"/>
      <c r="G473" s="7"/>
      <c r="H473" s="7"/>
      <c r="I473" s="9">
        <v>0</v>
      </c>
      <c r="J473" s="10">
        <f t="shared" si="49"/>
        <v>0</v>
      </c>
    </row>
    <row r="474" spans="1:10" ht="26.1" customHeight="1" x14ac:dyDescent="0.2">
      <c r="A474" s="16" t="s">
        <v>1120</v>
      </c>
      <c r="B474" s="17" t="s">
        <v>1121</v>
      </c>
      <c r="C474" s="16" t="s">
        <v>17</v>
      </c>
      <c r="D474" s="16" t="s">
        <v>1122</v>
      </c>
      <c r="E474" s="18" t="s">
        <v>14</v>
      </c>
      <c r="F474" s="37">
        <v>2</v>
      </c>
      <c r="G474" s="19">
        <v>0</v>
      </c>
      <c r="H474" s="19">
        <f t="shared" ref="H474:H483" si="50">TRUNC(G474 * (1 + 24.86 / 100), 2)</f>
        <v>0</v>
      </c>
      <c r="I474" s="19">
        <f t="shared" ref="I474:I483" si="51">TRUNC(F474 * H474, 2)</f>
        <v>0</v>
      </c>
      <c r="J474" s="20">
        <f t="shared" si="49"/>
        <v>0</v>
      </c>
    </row>
    <row r="475" spans="1:10" ht="39" customHeight="1" x14ac:dyDescent="0.2">
      <c r="A475" s="16" t="s">
        <v>1123</v>
      </c>
      <c r="B475" s="17" t="s">
        <v>879</v>
      </c>
      <c r="C475" s="16" t="s">
        <v>22</v>
      </c>
      <c r="D475" s="16" t="s">
        <v>880</v>
      </c>
      <c r="E475" s="18" t="s">
        <v>14</v>
      </c>
      <c r="F475" s="37">
        <v>10</v>
      </c>
      <c r="G475" s="19">
        <v>0</v>
      </c>
      <c r="H475" s="19">
        <f t="shared" si="50"/>
        <v>0</v>
      </c>
      <c r="I475" s="19">
        <f t="shared" si="51"/>
        <v>0</v>
      </c>
      <c r="J475" s="20">
        <f t="shared" si="49"/>
        <v>0</v>
      </c>
    </row>
    <row r="476" spans="1:10" ht="39" customHeight="1" x14ac:dyDescent="0.2">
      <c r="A476" s="16" t="s">
        <v>1124</v>
      </c>
      <c r="B476" s="17" t="s">
        <v>882</v>
      </c>
      <c r="C476" s="16" t="s">
        <v>22</v>
      </c>
      <c r="D476" s="16" t="s">
        <v>883</v>
      </c>
      <c r="E476" s="18" t="s">
        <v>14</v>
      </c>
      <c r="F476" s="37">
        <v>4</v>
      </c>
      <c r="G476" s="19">
        <v>0</v>
      </c>
      <c r="H476" s="19">
        <f t="shared" si="50"/>
        <v>0</v>
      </c>
      <c r="I476" s="19">
        <f t="shared" si="51"/>
        <v>0</v>
      </c>
      <c r="J476" s="20">
        <f t="shared" si="49"/>
        <v>0</v>
      </c>
    </row>
    <row r="477" spans="1:10" ht="26.1" customHeight="1" x14ac:dyDescent="0.2">
      <c r="A477" s="16" t="s">
        <v>1125</v>
      </c>
      <c r="B477" s="17" t="s">
        <v>1126</v>
      </c>
      <c r="C477" s="16" t="s">
        <v>17</v>
      </c>
      <c r="D477" s="16" t="s">
        <v>1127</v>
      </c>
      <c r="E477" s="18" t="s">
        <v>14</v>
      </c>
      <c r="F477" s="37">
        <v>2</v>
      </c>
      <c r="G477" s="19">
        <v>0</v>
      </c>
      <c r="H477" s="19">
        <f t="shared" si="50"/>
        <v>0</v>
      </c>
      <c r="I477" s="19">
        <f t="shared" si="51"/>
        <v>0</v>
      </c>
      <c r="J477" s="20">
        <f t="shared" si="49"/>
        <v>0</v>
      </c>
    </row>
    <row r="478" spans="1:10" ht="39" customHeight="1" x14ac:dyDescent="0.2">
      <c r="A478" s="16" t="s">
        <v>1128</v>
      </c>
      <c r="B478" s="17" t="s">
        <v>1129</v>
      </c>
      <c r="C478" s="16" t="s">
        <v>22</v>
      </c>
      <c r="D478" s="16" t="s">
        <v>1130</v>
      </c>
      <c r="E478" s="18" t="s">
        <v>14</v>
      </c>
      <c r="F478" s="37">
        <v>5</v>
      </c>
      <c r="G478" s="19">
        <v>0</v>
      </c>
      <c r="H478" s="19">
        <f t="shared" si="50"/>
        <v>0</v>
      </c>
      <c r="I478" s="19">
        <f t="shared" si="51"/>
        <v>0</v>
      </c>
      <c r="J478" s="20">
        <f t="shared" si="49"/>
        <v>0</v>
      </c>
    </row>
    <row r="479" spans="1:10" ht="39" customHeight="1" x14ac:dyDescent="0.2">
      <c r="A479" s="16" t="s">
        <v>1131</v>
      </c>
      <c r="B479" s="17" t="s">
        <v>885</v>
      </c>
      <c r="C479" s="16" t="s">
        <v>22</v>
      </c>
      <c r="D479" s="16" t="s">
        <v>1132</v>
      </c>
      <c r="E479" s="18" t="s">
        <v>14</v>
      </c>
      <c r="F479" s="37">
        <v>2</v>
      </c>
      <c r="G479" s="19">
        <v>0</v>
      </c>
      <c r="H479" s="19">
        <f t="shared" si="50"/>
        <v>0</v>
      </c>
      <c r="I479" s="19">
        <f t="shared" si="51"/>
        <v>0</v>
      </c>
      <c r="J479" s="20">
        <f t="shared" si="49"/>
        <v>0</v>
      </c>
    </row>
    <row r="480" spans="1:10" ht="26.1" customHeight="1" x14ac:dyDescent="0.2">
      <c r="A480" s="16" t="s">
        <v>1133</v>
      </c>
      <c r="B480" s="17" t="s">
        <v>1134</v>
      </c>
      <c r="C480" s="16" t="s">
        <v>22</v>
      </c>
      <c r="D480" s="16" t="s">
        <v>1135</v>
      </c>
      <c r="E480" s="18" t="s">
        <v>14</v>
      </c>
      <c r="F480" s="37">
        <v>2</v>
      </c>
      <c r="G480" s="19">
        <v>0</v>
      </c>
      <c r="H480" s="19">
        <f t="shared" si="50"/>
        <v>0</v>
      </c>
      <c r="I480" s="19">
        <f t="shared" si="51"/>
        <v>0</v>
      </c>
      <c r="J480" s="20">
        <f t="shared" si="49"/>
        <v>0</v>
      </c>
    </row>
    <row r="481" spans="1:10" ht="24" customHeight="1" x14ac:dyDescent="0.2">
      <c r="A481" s="11" t="s">
        <v>1136</v>
      </c>
      <c r="B481" s="12" t="s">
        <v>891</v>
      </c>
      <c r="C481" s="11" t="s">
        <v>17</v>
      </c>
      <c r="D481" s="11" t="s">
        <v>892</v>
      </c>
      <c r="E481" s="13" t="s">
        <v>14</v>
      </c>
      <c r="F481" s="36">
        <v>11</v>
      </c>
      <c r="G481" s="14">
        <v>0</v>
      </c>
      <c r="H481" s="14">
        <f t="shared" si="50"/>
        <v>0</v>
      </c>
      <c r="I481" s="14">
        <f t="shared" si="51"/>
        <v>0</v>
      </c>
      <c r="J481" s="15">
        <f t="shared" si="49"/>
        <v>0</v>
      </c>
    </row>
    <row r="482" spans="1:10" ht="24" customHeight="1" x14ac:dyDescent="0.2">
      <c r="A482" s="11" t="s">
        <v>1137</v>
      </c>
      <c r="B482" s="12" t="s">
        <v>894</v>
      </c>
      <c r="C482" s="11" t="s">
        <v>17</v>
      </c>
      <c r="D482" s="11" t="s">
        <v>895</v>
      </c>
      <c r="E482" s="13" t="s">
        <v>14</v>
      </c>
      <c r="F482" s="36">
        <v>10</v>
      </c>
      <c r="G482" s="14">
        <v>0</v>
      </c>
      <c r="H482" s="14">
        <f t="shared" si="50"/>
        <v>0</v>
      </c>
      <c r="I482" s="14">
        <f t="shared" si="51"/>
        <v>0</v>
      </c>
      <c r="J482" s="15">
        <f t="shared" si="49"/>
        <v>0</v>
      </c>
    </row>
    <row r="483" spans="1:10" ht="26.1" customHeight="1" x14ac:dyDescent="0.2">
      <c r="A483" s="11" t="s">
        <v>1138</v>
      </c>
      <c r="B483" s="12" t="s">
        <v>897</v>
      </c>
      <c r="C483" s="11" t="s">
        <v>17</v>
      </c>
      <c r="D483" s="11" t="s">
        <v>1139</v>
      </c>
      <c r="E483" s="13" t="s">
        <v>14</v>
      </c>
      <c r="F483" s="36">
        <v>10</v>
      </c>
      <c r="G483" s="14">
        <v>0</v>
      </c>
      <c r="H483" s="14">
        <f t="shared" si="50"/>
        <v>0</v>
      </c>
      <c r="I483" s="14">
        <f t="shared" si="51"/>
        <v>0</v>
      </c>
      <c r="J483" s="15">
        <f t="shared" si="49"/>
        <v>0</v>
      </c>
    </row>
    <row r="484" spans="1:10" ht="24" customHeight="1" x14ac:dyDescent="0.2">
      <c r="A484" s="7" t="s">
        <v>1140</v>
      </c>
      <c r="B484" s="7"/>
      <c r="C484" s="7"/>
      <c r="D484" s="7" t="s">
        <v>1141</v>
      </c>
      <c r="E484" s="7"/>
      <c r="F484" s="8"/>
      <c r="G484" s="7"/>
      <c r="H484" s="7"/>
      <c r="I484" s="9">
        <v>0</v>
      </c>
      <c r="J484" s="10">
        <f t="shared" si="49"/>
        <v>0</v>
      </c>
    </row>
    <row r="485" spans="1:10" ht="26.1" customHeight="1" x14ac:dyDescent="0.2">
      <c r="A485" s="7" t="s">
        <v>1142</v>
      </c>
      <c r="B485" s="7"/>
      <c r="C485" s="7"/>
      <c r="D485" s="7" t="s">
        <v>1143</v>
      </c>
      <c r="E485" s="7"/>
      <c r="F485" s="8"/>
      <c r="G485" s="7"/>
      <c r="H485" s="7"/>
      <c r="I485" s="9">
        <v>0</v>
      </c>
      <c r="J485" s="10">
        <f t="shared" si="49"/>
        <v>0</v>
      </c>
    </row>
    <row r="486" spans="1:10" ht="51.95" customHeight="1" x14ac:dyDescent="0.2">
      <c r="A486" s="16" t="s">
        <v>1144</v>
      </c>
      <c r="B486" s="17" t="s">
        <v>1145</v>
      </c>
      <c r="C486" s="16" t="s">
        <v>22</v>
      </c>
      <c r="D486" s="16" t="s">
        <v>1146</v>
      </c>
      <c r="E486" s="18" t="s">
        <v>19</v>
      </c>
      <c r="F486" s="37">
        <v>17</v>
      </c>
      <c r="G486" s="19">
        <v>0</v>
      </c>
      <c r="H486" s="19">
        <f>TRUNC(G486 * (1 + 24.86 / 100), 2)</f>
        <v>0</v>
      </c>
      <c r="I486" s="19">
        <f>TRUNC(F486 * H486, 2)</f>
        <v>0</v>
      </c>
      <c r="J486" s="20">
        <f t="shared" si="49"/>
        <v>0</v>
      </c>
    </row>
    <row r="487" spans="1:10" ht="51.95" customHeight="1" x14ac:dyDescent="0.2">
      <c r="A487" s="16" t="s">
        <v>1147</v>
      </c>
      <c r="B487" s="17" t="s">
        <v>1017</v>
      </c>
      <c r="C487" s="16" t="s">
        <v>22</v>
      </c>
      <c r="D487" s="16" t="s">
        <v>1018</v>
      </c>
      <c r="E487" s="18" t="s">
        <v>19</v>
      </c>
      <c r="F487" s="17">
        <v>12.01</v>
      </c>
      <c r="G487" s="19">
        <v>0</v>
      </c>
      <c r="H487" s="19">
        <f>TRUNC(G487 * (1 + 24.86 / 100), 2)</f>
        <v>0</v>
      </c>
      <c r="I487" s="19">
        <f>TRUNC(F487 * H487, 2)</f>
        <v>0</v>
      </c>
      <c r="J487" s="20">
        <f t="shared" si="49"/>
        <v>0</v>
      </c>
    </row>
    <row r="488" spans="1:10" ht="51.95" customHeight="1" x14ac:dyDescent="0.2">
      <c r="A488" s="16" t="s">
        <v>1148</v>
      </c>
      <c r="B488" s="17" t="s">
        <v>1149</v>
      </c>
      <c r="C488" s="16" t="s">
        <v>22</v>
      </c>
      <c r="D488" s="16" t="s">
        <v>1150</v>
      </c>
      <c r="E488" s="18" t="s">
        <v>19</v>
      </c>
      <c r="F488" s="17">
        <v>12.01</v>
      </c>
      <c r="G488" s="19">
        <v>0</v>
      </c>
      <c r="H488" s="19">
        <f>TRUNC(G488 * (1 + 24.86 / 100), 2)</f>
        <v>0</v>
      </c>
      <c r="I488" s="19">
        <f>TRUNC(F488 * H488, 2)</f>
        <v>0</v>
      </c>
      <c r="J488" s="20">
        <f t="shared" si="49"/>
        <v>0</v>
      </c>
    </row>
    <row r="489" spans="1:10" ht="24" customHeight="1" x14ac:dyDescent="0.2">
      <c r="A489" s="16" t="s">
        <v>1151</v>
      </c>
      <c r="B489" s="17" t="s">
        <v>1152</v>
      </c>
      <c r="C489" s="16" t="s">
        <v>17</v>
      </c>
      <c r="D489" s="16" t="s">
        <v>1153</v>
      </c>
      <c r="E489" s="18" t="s">
        <v>19</v>
      </c>
      <c r="F489" s="17">
        <v>12.01</v>
      </c>
      <c r="G489" s="19">
        <v>0</v>
      </c>
      <c r="H489" s="19">
        <f>TRUNC(G489 * (1 + 24.86 / 100), 2)</f>
        <v>0</v>
      </c>
      <c r="I489" s="19">
        <f>TRUNC(F489 * H489, 2)</f>
        <v>0</v>
      </c>
      <c r="J489" s="20">
        <f t="shared" si="49"/>
        <v>0</v>
      </c>
    </row>
    <row r="490" spans="1:10" ht="24" customHeight="1" x14ac:dyDescent="0.2">
      <c r="A490" s="7" t="s">
        <v>1154</v>
      </c>
      <c r="B490" s="7"/>
      <c r="C490" s="7"/>
      <c r="D490" s="7" t="s">
        <v>1155</v>
      </c>
      <c r="E490" s="7"/>
      <c r="F490" s="8"/>
      <c r="G490" s="7"/>
      <c r="H490" s="7"/>
      <c r="I490" s="9">
        <v>0</v>
      </c>
      <c r="J490" s="10">
        <f t="shared" si="49"/>
        <v>0</v>
      </c>
    </row>
    <row r="491" spans="1:10" ht="51.95" customHeight="1" x14ac:dyDescent="0.2">
      <c r="A491" s="16" t="s">
        <v>1156</v>
      </c>
      <c r="B491" s="17" t="s">
        <v>1157</v>
      </c>
      <c r="C491" s="16" t="s">
        <v>12</v>
      </c>
      <c r="D491" s="16" t="s">
        <v>1158</v>
      </c>
      <c r="E491" s="18" t="s">
        <v>19</v>
      </c>
      <c r="F491" s="17">
        <v>7.15</v>
      </c>
      <c r="G491" s="19">
        <v>0</v>
      </c>
      <c r="H491" s="19">
        <f>TRUNC(G491 * (1 + 24.86 / 100), 2)</f>
        <v>0</v>
      </c>
      <c r="I491" s="19">
        <f>TRUNC(F491 * H491, 2)</f>
        <v>0</v>
      </c>
      <c r="J491" s="20">
        <f t="shared" si="49"/>
        <v>0</v>
      </c>
    </row>
    <row r="492" spans="1:10" ht="24" customHeight="1" x14ac:dyDescent="0.2">
      <c r="A492" s="7" t="s">
        <v>1159</v>
      </c>
      <c r="B492" s="7"/>
      <c r="C492" s="7"/>
      <c r="D492" s="7" t="s">
        <v>900</v>
      </c>
      <c r="E492" s="7"/>
      <c r="F492" s="8"/>
      <c r="G492" s="7"/>
      <c r="H492" s="7"/>
      <c r="I492" s="9">
        <v>0</v>
      </c>
      <c r="J492" s="10">
        <f t="shared" si="49"/>
        <v>0</v>
      </c>
    </row>
    <row r="493" spans="1:10" ht="26.1" customHeight="1" x14ac:dyDescent="0.2">
      <c r="A493" s="16" t="s">
        <v>1160</v>
      </c>
      <c r="B493" s="17" t="s">
        <v>902</v>
      </c>
      <c r="C493" s="16" t="s">
        <v>17</v>
      </c>
      <c r="D493" s="16" t="s">
        <v>903</v>
      </c>
      <c r="E493" s="18" t="s">
        <v>14</v>
      </c>
      <c r="F493" s="37">
        <v>3</v>
      </c>
      <c r="G493" s="19">
        <v>0</v>
      </c>
      <c r="H493" s="19">
        <f>TRUNC(G493 * (1 + 24.86 / 100), 2)</f>
        <v>0</v>
      </c>
      <c r="I493" s="19">
        <f>TRUNC(F493 * H493, 2)</f>
        <v>0</v>
      </c>
      <c r="J493" s="20">
        <f t="shared" si="49"/>
        <v>0</v>
      </c>
    </row>
    <row r="494" spans="1:10" ht="24" customHeight="1" x14ac:dyDescent="0.2">
      <c r="A494" s="11" t="s">
        <v>1161</v>
      </c>
      <c r="B494" s="12" t="s">
        <v>905</v>
      </c>
      <c r="C494" s="11" t="s">
        <v>17</v>
      </c>
      <c r="D494" s="11" t="s">
        <v>906</v>
      </c>
      <c r="E494" s="13" t="s">
        <v>14</v>
      </c>
      <c r="F494" s="36">
        <v>2</v>
      </c>
      <c r="G494" s="14">
        <v>0</v>
      </c>
      <c r="H494" s="14">
        <f>TRUNC(G494 * (1 + 24.86 / 100), 2)</f>
        <v>0</v>
      </c>
      <c r="I494" s="14">
        <f>TRUNC(F494 * H494, 2)</f>
        <v>0</v>
      </c>
      <c r="J494" s="15">
        <f t="shared" si="49"/>
        <v>0</v>
      </c>
    </row>
    <row r="495" spans="1:10" ht="26.1" customHeight="1" x14ac:dyDescent="0.2">
      <c r="A495" s="16" t="s">
        <v>1162</v>
      </c>
      <c r="B495" s="17" t="s">
        <v>908</v>
      </c>
      <c r="C495" s="16" t="s">
        <v>17</v>
      </c>
      <c r="D495" s="16" t="s">
        <v>909</v>
      </c>
      <c r="E495" s="18" t="s">
        <v>131</v>
      </c>
      <c r="F495" s="37">
        <v>34</v>
      </c>
      <c r="G495" s="19">
        <v>0</v>
      </c>
      <c r="H495" s="19">
        <f>TRUNC(G495 * (1 + 24.86 / 100), 2)</f>
        <v>0</v>
      </c>
      <c r="I495" s="19">
        <f>TRUNC(F495 * H495, 2)</f>
        <v>0</v>
      </c>
      <c r="J495" s="20">
        <f t="shared" si="49"/>
        <v>0</v>
      </c>
    </row>
    <row r="496" spans="1:10" ht="26.1" customHeight="1" x14ac:dyDescent="0.2">
      <c r="A496" s="16" t="s">
        <v>1163</v>
      </c>
      <c r="B496" s="17" t="s">
        <v>911</v>
      </c>
      <c r="C496" s="16" t="s">
        <v>17</v>
      </c>
      <c r="D496" s="16" t="s">
        <v>912</v>
      </c>
      <c r="E496" s="18" t="s">
        <v>14</v>
      </c>
      <c r="F496" s="37">
        <v>15</v>
      </c>
      <c r="G496" s="19">
        <v>0</v>
      </c>
      <c r="H496" s="19">
        <f>TRUNC(G496 * (1 + 24.86 / 100), 2)</f>
        <v>0</v>
      </c>
      <c r="I496" s="19">
        <f>TRUNC(F496 * H496, 2)</f>
        <v>0</v>
      </c>
      <c r="J496" s="20">
        <f t="shared" si="49"/>
        <v>0</v>
      </c>
    </row>
    <row r="497" spans="1:10" ht="24" customHeight="1" x14ac:dyDescent="0.2">
      <c r="A497" s="16" t="s">
        <v>1164</v>
      </c>
      <c r="B497" s="17" t="s">
        <v>914</v>
      </c>
      <c r="C497" s="16" t="s">
        <v>17</v>
      </c>
      <c r="D497" s="16" t="s">
        <v>915</v>
      </c>
      <c r="E497" s="18" t="s">
        <v>14</v>
      </c>
      <c r="F497" s="37">
        <v>2</v>
      </c>
      <c r="G497" s="19">
        <v>0</v>
      </c>
      <c r="H497" s="19">
        <f>TRUNC(G497 * (1 + 24.86 / 100), 2)</f>
        <v>0</v>
      </c>
      <c r="I497" s="19">
        <f>TRUNC(F497 * H497, 2)</f>
        <v>0</v>
      </c>
      <c r="J497" s="20">
        <f t="shared" si="49"/>
        <v>0</v>
      </c>
    </row>
    <row r="498" spans="1:10" ht="24" customHeight="1" x14ac:dyDescent="0.2">
      <c r="A498" s="7" t="s">
        <v>1165</v>
      </c>
      <c r="B498" s="7"/>
      <c r="C498" s="7"/>
      <c r="D498" s="7" t="s">
        <v>1166</v>
      </c>
      <c r="E498" s="7"/>
      <c r="F498" s="8"/>
      <c r="G498" s="7"/>
      <c r="H498" s="7"/>
      <c r="I498" s="9">
        <v>0</v>
      </c>
      <c r="J498" s="10">
        <f t="shared" si="49"/>
        <v>0</v>
      </c>
    </row>
    <row r="499" spans="1:10" ht="24" customHeight="1" x14ac:dyDescent="0.2">
      <c r="A499" s="7" t="s">
        <v>1167</v>
      </c>
      <c r="B499" s="7"/>
      <c r="C499" s="7"/>
      <c r="D499" s="7" t="s">
        <v>691</v>
      </c>
      <c r="E499" s="7"/>
      <c r="F499" s="8"/>
      <c r="G499" s="7"/>
      <c r="H499" s="7"/>
      <c r="I499" s="9">
        <v>0</v>
      </c>
      <c r="J499" s="10">
        <f t="shared" si="49"/>
        <v>0</v>
      </c>
    </row>
    <row r="500" spans="1:10" ht="39" customHeight="1" x14ac:dyDescent="0.2">
      <c r="A500" s="16" t="s">
        <v>1168</v>
      </c>
      <c r="B500" s="17" t="s">
        <v>311</v>
      </c>
      <c r="C500" s="16" t="s">
        <v>22</v>
      </c>
      <c r="D500" s="16" t="s">
        <v>312</v>
      </c>
      <c r="E500" s="18" t="s">
        <v>229</v>
      </c>
      <c r="F500" s="37">
        <v>11.7</v>
      </c>
      <c r="G500" s="19">
        <v>0</v>
      </c>
      <c r="H500" s="19">
        <f t="shared" ref="H500:H513" si="52">TRUNC(G500 * (1 + 24.86 / 100), 2)</f>
        <v>0</v>
      </c>
      <c r="I500" s="19">
        <f t="shared" ref="I500:I513" si="53">TRUNC(F500 * H500, 2)</f>
        <v>0</v>
      </c>
      <c r="J500" s="20">
        <f t="shared" si="49"/>
        <v>0</v>
      </c>
    </row>
    <row r="501" spans="1:10" ht="39" customHeight="1" x14ac:dyDescent="0.2">
      <c r="A501" s="16" t="s">
        <v>1169</v>
      </c>
      <c r="B501" s="17" t="s">
        <v>696</v>
      </c>
      <c r="C501" s="16" t="s">
        <v>22</v>
      </c>
      <c r="D501" s="16" t="s">
        <v>1170</v>
      </c>
      <c r="E501" s="18" t="s">
        <v>19</v>
      </c>
      <c r="F501" s="17">
        <v>111.07</v>
      </c>
      <c r="G501" s="19">
        <v>0</v>
      </c>
      <c r="H501" s="19">
        <f t="shared" si="52"/>
        <v>0</v>
      </c>
      <c r="I501" s="19">
        <f t="shared" si="53"/>
        <v>0</v>
      </c>
      <c r="J501" s="20">
        <f t="shared" si="49"/>
        <v>0</v>
      </c>
    </row>
    <row r="502" spans="1:10" ht="24" customHeight="1" x14ac:dyDescent="0.2">
      <c r="A502" s="16" t="s">
        <v>1171</v>
      </c>
      <c r="B502" s="17" t="s">
        <v>701</v>
      </c>
      <c r="C502" s="16" t="s">
        <v>118</v>
      </c>
      <c r="D502" s="16" t="s">
        <v>702</v>
      </c>
      <c r="E502" s="18" t="s">
        <v>19</v>
      </c>
      <c r="F502" s="17">
        <v>38.65</v>
      </c>
      <c r="G502" s="19">
        <v>0</v>
      </c>
      <c r="H502" s="19">
        <f t="shared" si="52"/>
        <v>0</v>
      </c>
      <c r="I502" s="19">
        <f t="shared" si="53"/>
        <v>0</v>
      </c>
      <c r="J502" s="20">
        <f t="shared" si="49"/>
        <v>0</v>
      </c>
    </row>
    <row r="503" spans="1:10" ht="39" customHeight="1" x14ac:dyDescent="0.2">
      <c r="A503" s="16" t="s">
        <v>1171</v>
      </c>
      <c r="B503" s="17" t="s">
        <v>696</v>
      </c>
      <c r="C503" s="16" t="s">
        <v>22</v>
      </c>
      <c r="D503" s="16" t="s">
        <v>1172</v>
      </c>
      <c r="E503" s="18" t="s">
        <v>19</v>
      </c>
      <c r="F503" s="17">
        <v>150.88999999999999</v>
      </c>
      <c r="G503" s="19">
        <v>0</v>
      </c>
      <c r="H503" s="19">
        <f t="shared" si="52"/>
        <v>0</v>
      </c>
      <c r="I503" s="19">
        <f t="shared" si="53"/>
        <v>0</v>
      </c>
      <c r="J503" s="20">
        <f t="shared" si="49"/>
        <v>0</v>
      </c>
    </row>
    <row r="504" spans="1:10" ht="26.1" customHeight="1" x14ac:dyDescent="0.2">
      <c r="A504" s="16" t="s">
        <v>1173</v>
      </c>
      <c r="B504" s="17" t="s">
        <v>693</v>
      </c>
      <c r="C504" s="16" t="s">
        <v>22</v>
      </c>
      <c r="D504" s="16" t="s">
        <v>694</v>
      </c>
      <c r="E504" s="18" t="s">
        <v>19</v>
      </c>
      <c r="F504" s="17">
        <v>20.07</v>
      </c>
      <c r="G504" s="19">
        <v>0</v>
      </c>
      <c r="H504" s="19">
        <f t="shared" si="52"/>
        <v>0</v>
      </c>
      <c r="I504" s="19">
        <f t="shared" si="53"/>
        <v>0</v>
      </c>
      <c r="J504" s="20">
        <f t="shared" si="49"/>
        <v>0</v>
      </c>
    </row>
    <row r="505" spans="1:10" ht="26.1" customHeight="1" x14ac:dyDescent="0.2">
      <c r="A505" s="16" t="s">
        <v>1174</v>
      </c>
      <c r="B505" s="17" t="s">
        <v>941</v>
      </c>
      <c r="C505" s="16" t="s">
        <v>22</v>
      </c>
      <c r="D505" s="16" t="s">
        <v>942</v>
      </c>
      <c r="E505" s="18" t="s">
        <v>19</v>
      </c>
      <c r="F505" s="17">
        <v>4.55</v>
      </c>
      <c r="G505" s="19">
        <v>0</v>
      </c>
      <c r="H505" s="19">
        <f t="shared" si="52"/>
        <v>0</v>
      </c>
      <c r="I505" s="19">
        <f t="shared" si="53"/>
        <v>0</v>
      </c>
      <c r="J505" s="20">
        <f t="shared" si="49"/>
        <v>0</v>
      </c>
    </row>
    <row r="506" spans="1:10" ht="26.1" customHeight="1" x14ac:dyDescent="0.2">
      <c r="A506" s="16" t="s">
        <v>1175</v>
      </c>
      <c r="B506" s="17" t="s">
        <v>951</v>
      </c>
      <c r="C506" s="16" t="s">
        <v>22</v>
      </c>
      <c r="D506" s="16" t="s">
        <v>952</v>
      </c>
      <c r="E506" s="18" t="s">
        <v>14</v>
      </c>
      <c r="F506" s="37">
        <v>24</v>
      </c>
      <c r="G506" s="19">
        <v>0</v>
      </c>
      <c r="H506" s="19">
        <f t="shared" si="52"/>
        <v>0</v>
      </c>
      <c r="I506" s="19">
        <f t="shared" si="53"/>
        <v>0</v>
      </c>
      <c r="J506" s="20">
        <f t="shared" si="49"/>
        <v>0</v>
      </c>
    </row>
    <row r="507" spans="1:10" ht="24" customHeight="1" x14ac:dyDescent="0.2">
      <c r="A507" s="16" t="s">
        <v>1176</v>
      </c>
      <c r="B507" s="17" t="s">
        <v>710</v>
      </c>
      <c r="C507" s="16" t="s">
        <v>17</v>
      </c>
      <c r="D507" s="16" t="s">
        <v>711</v>
      </c>
      <c r="E507" s="18" t="s">
        <v>14</v>
      </c>
      <c r="F507" s="37">
        <v>24</v>
      </c>
      <c r="G507" s="19">
        <v>0</v>
      </c>
      <c r="H507" s="19">
        <f t="shared" si="52"/>
        <v>0</v>
      </c>
      <c r="I507" s="19">
        <f t="shared" si="53"/>
        <v>0</v>
      </c>
      <c r="J507" s="20">
        <f t="shared" si="49"/>
        <v>0</v>
      </c>
    </row>
    <row r="508" spans="1:10" ht="26.1" customHeight="1" x14ac:dyDescent="0.2">
      <c r="A508" s="16" t="s">
        <v>1177</v>
      </c>
      <c r="B508" s="17" t="s">
        <v>707</v>
      </c>
      <c r="C508" s="16" t="s">
        <v>22</v>
      </c>
      <c r="D508" s="16" t="s">
        <v>708</v>
      </c>
      <c r="E508" s="18" t="s">
        <v>14</v>
      </c>
      <c r="F508" s="37">
        <v>20</v>
      </c>
      <c r="G508" s="19">
        <v>0</v>
      </c>
      <c r="H508" s="19">
        <f t="shared" si="52"/>
        <v>0</v>
      </c>
      <c r="I508" s="19">
        <f t="shared" si="53"/>
        <v>0</v>
      </c>
      <c r="J508" s="20">
        <f t="shared" si="49"/>
        <v>0</v>
      </c>
    </row>
    <row r="509" spans="1:10" ht="24" customHeight="1" x14ac:dyDescent="0.2">
      <c r="A509" s="16" t="s">
        <v>1178</v>
      </c>
      <c r="B509" s="17" t="s">
        <v>723</v>
      </c>
      <c r="C509" s="16" t="s">
        <v>17</v>
      </c>
      <c r="D509" s="16" t="s">
        <v>724</v>
      </c>
      <c r="E509" s="18" t="s">
        <v>14</v>
      </c>
      <c r="F509" s="37">
        <v>15</v>
      </c>
      <c r="G509" s="19">
        <v>0</v>
      </c>
      <c r="H509" s="19">
        <f t="shared" si="52"/>
        <v>0</v>
      </c>
      <c r="I509" s="19">
        <f t="shared" si="53"/>
        <v>0</v>
      </c>
      <c r="J509" s="20">
        <f t="shared" si="49"/>
        <v>0</v>
      </c>
    </row>
    <row r="510" spans="1:10" ht="26.1" customHeight="1" x14ac:dyDescent="0.2">
      <c r="A510" s="16" t="s">
        <v>1179</v>
      </c>
      <c r="B510" s="17" t="s">
        <v>726</v>
      </c>
      <c r="C510" s="16" t="s">
        <v>22</v>
      </c>
      <c r="D510" s="16" t="s">
        <v>727</v>
      </c>
      <c r="E510" s="18" t="s">
        <v>14</v>
      </c>
      <c r="F510" s="37">
        <v>30</v>
      </c>
      <c r="G510" s="19">
        <v>0</v>
      </c>
      <c r="H510" s="19">
        <f t="shared" si="52"/>
        <v>0</v>
      </c>
      <c r="I510" s="19">
        <f t="shared" si="53"/>
        <v>0</v>
      </c>
      <c r="J510" s="20">
        <f t="shared" si="49"/>
        <v>0</v>
      </c>
    </row>
    <row r="511" spans="1:10" ht="24" customHeight="1" x14ac:dyDescent="0.2">
      <c r="A511" s="16" t="s">
        <v>1180</v>
      </c>
      <c r="B511" s="17" t="s">
        <v>959</v>
      </c>
      <c r="C511" s="16" t="s">
        <v>17</v>
      </c>
      <c r="D511" s="16" t="s">
        <v>1181</v>
      </c>
      <c r="E511" s="18" t="s">
        <v>131</v>
      </c>
      <c r="F511" s="37">
        <v>5.2</v>
      </c>
      <c r="G511" s="19">
        <v>0</v>
      </c>
      <c r="H511" s="19">
        <f t="shared" si="52"/>
        <v>0</v>
      </c>
      <c r="I511" s="19">
        <f t="shared" si="53"/>
        <v>0</v>
      </c>
      <c r="J511" s="20">
        <f t="shared" si="49"/>
        <v>0</v>
      </c>
    </row>
    <row r="512" spans="1:10" ht="26.1" customHeight="1" x14ac:dyDescent="0.2">
      <c r="A512" s="16" t="s">
        <v>1182</v>
      </c>
      <c r="B512" s="17" t="s">
        <v>704</v>
      </c>
      <c r="C512" s="16" t="s">
        <v>17</v>
      </c>
      <c r="D512" s="16" t="s">
        <v>705</v>
      </c>
      <c r="E512" s="18" t="s">
        <v>229</v>
      </c>
      <c r="F512" s="37">
        <v>28</v>
      </c>
      <c r="G512" s="19">
        <v>0</v>
      </c>
      <c r="H512" s="19">
        <f t="shared" si="52"/>
        <v>0</v>
      </c>
      <c r="I512" s="19">
        <f t="shared" si="53"/>
        <v>0</v>
      </c>
      <c r="J512" s="20">
        <f t="shared" si="49"/>
        <v>0</v>
      </c>
    </row>
    <row r="513" spans="1:10" ht="26.1" customHeight="1" x14ac:dyDescent="0.2">
      <c r="A513" s="16" t="s">
        <v>1182</v>
      </c>
      <c r="B513" s="17" t="s">
        <v>963</v>
      </c>
      <c r="C513" s="16" t="s">
        <v>22</v>
      </c>
      <c r="D513" s="16" t="s">
        <v>964</v>
      </c>
      <c r="E513" s="18" t="s">
        <v>19</v>
      </c>
      <c r="F513" s="17">
        <v>150.88999999999999</v>
      </c>
      <c r="G513" s="19">
        <v>0</v>
      </c>
      <c r="H513" s="19">
        <f t="shared" si="52"/>
        <v>0</v>
      </c>
      <c r="I513" s="19">
        <f t="shared" si="53"/>
        <v>0</v>
      </c>
      <c r="J513" s="20">
        <f t="shared" si="49"/>
        <v>0</v>
      </c>
    </row>
    <row r="514" spans="1:10" ht="24" customHeight="1" x14ac:dyDescent="0.2">
      <c r="A514" s="7" t="s">
        <v>1183</v>
      </c>
      <c r="B514" s="7"/>
      <c r="C514" s="7"/>
      <c r="D514" s="7" t="s">
        <v>1184</v>
      </c>
      <c r="E514" s="7"/>
      <c r="F514" s="8"/>
      <c r="G514" s="7"/>
      <c r="H514" s="7"/>
      <c r="I514" s="9">
        <v>0</v>
      </c>
      <c r="J514" s="10">
        <f t="shared" si="49"/>
        <v>0</v>
      </c>
    </row>
    <row r="515" spans="1:10" ht="51.95" customHeight="1" x14ac:dyDescent="0.2">
      <c r="A515" s="16" t="s">
        <v>1185</v>
      </c>
      <c r="B515" s="17" t="s">
        <v>971</v>
      </c>
      <c r="C515" s="16" t="s">
        <v>22</v>
      </c>
      <c r="D515" s="16" t="s">
        <v>972</v>
      </c>
      <c r="E515" s="18" t="s">
        <v>19</v>
      </c>
      <c r="F515" s="17">
        <v>3.38</v>
      </c>
      <c r="G515" s="19">
        <v>0</v>
      </c>
      <c r="H515" s="19">
        <f t="shared" ref="H515:H525" si="54">TRUNC(G515 * (1 + 24.86 / 100), 2)</f>
        <v>0</v>
      </c>
      <c r="I515" s="19">
        <f t="shared" ref="I515:I525" si="55">TRUNC(F515 * H515, 2)</f>
        <v>0</v>
      </c>
      <c r="J515" s="20">
        <f t="shared" si="49"/>
        <v>0</v>
      </c>
    </row>
    <row r="516" spans="1:10" ht="26.1" customHeight="1" x14ac:dyDescent="0.2">
      <c r="A516" s="16" t="s">
        <v>1186</v>
      </c>
      <c r="B516" s="17" t="s">
        <v>974</v>
      </c>
      <c r="C516" s="16" t="s">
        <v>22</v>
      </c>
      <c r="D516" s="16" t="s">
        <v>975</v>
      </c>
      <c r="E516" s="18" t="s">
        <v>131</v>
      </c>
      <c r="F516" s="37">
        <v>1</v>
      </c>
      <c r="G516" s="19">
        <v>0</v>
      </c>
      <c r="H516" s="19">
        <f t="shared" si="54"/>
        <v>0</v>
      </c>
      <c r="I516" s="19">
        <f t="shared" si="55"/>
        <v>0</v>
      </c>
      <c r="J516" s="20">
        <f t="shared" si="49"/>
        <v>0</v>
      </c>
    </row>
    <row r="517" spans="1:10" ht="26.1" customHeight="1" x14ac:dyDescent="0.2">
      <c r="A517" s="16" t="s">
        <v>1187</v>
      </c>
      <c r="B517" s="17" t="s">
        <v>977</v>
      </c>
      <c r="C517" s="16" t="s">
        <v>22</v>
      </c>
      <c r="D517" s="16" t="s">
        <v>978</v>
      </c>
      <c r="E517" s="18" t="s">
        <v>131</v>
      </c>
      <c r="F517" s="37">
        <v>2.6</v>
      </c>
      <c r="G517" s="19">
        <v>0</v>
      </c>
      <c r="H517" s="19">
        <f t="shared" si="54"/>
        <v>0</v>
      </c>
      <c r="I517" s="19">
        <f t="shared" si="55"/>
        <v>0</v>
      </c>
      <c r="J517" s="20">
        <f t="shared" ref="J517:J580" si="56">I517 / 4330579.95</f>
        <v>0</v>
      </c>
    </row>
    <row r="518" spans="1:10" ht="90.95" customHeight="1" x14ac:dyDescent="0.2">
      <c r="A518" s="16" t="s">
        <v>1188</v>
      </c>
      <c r="B518" s="17" t="s">
        <v>1189</v>
      </c>
      <c r="C518" s="16" t="s">
        <v>12</v>
      </c>
      <c r="D518" s="16" t="s">
        <v>1190</v>
      </c>
      <c r="E518" s="18" t="s">
        <v>19</v>
      </c>
      <c r="F518" s="17">
        <v>57.75</v>
      </c>
      <c r="G518" s="19">
        <v>0</v>
      </c>
      <c r="H518" s="19">
        <f t="shared" si="54"/>
        <v>0</v>
      </c>
      <c r="I518" s="19">
        <f t="shared" si="55"/>
        <v>0</v>
      </c>
      <c r="J518" s="20">
        <f t="shared" si="56"/>
        <v>0</v>
      </c>
    </row>
    <row r="519" spans="1:10" ht="129.94999999999999" customHeight="1" x14ac:dyDescent="0.2">
      <c r="A519" s="16" t="s">
        <v>1191</v>
      </c>
      <c r="B519" s="17" t="s">
        <v>731</v>
      </c>
      <c r="C519" s="16" t="s">
        <v>12</v>
      </c>
      <c r="D519" s="16" t="s">
        <v>732</v>
      </c>
      <c r="E519" s="18" t="s">
        <v>19</v>
      </c>
      <c r="F519" s="37">
        <v>14.6</v>
      </c>
      <c r="G519" s="19">
        <v>0</v>
      </c>
      <c r="H519" s="19">
        <f t="shared" si="54"/>
        <v>0</v>
      </c>
      <c r="I519" s="19">
        <f t="shared" si="55"/>
        <v>0</v>
      </c>
      <c r="J519" s="20">
        <f t="shared" si="56"/>
        <v>0</v>
      </c>
    </row>
    <row r="520" spans="1:10" ht="129.94999999999999" customHeight="1" x14ac:dyDescent="0.2">
      <c r="A520" s="16" t="s">
        <v>1192</v>
      </c>
      <c r="B520" s="17" t="s">
        <v>734</v>
      </c>
      <c r="C520" s="16" t="s">
        <v>12</v>
      </c>
      <c r="D520" s="16" t="s">
        <v>735</v>
      </c>
      <c r="E520" s="18" t="s">
        <v>19</v>
      </c>
      <c r="F520" s="17">
        <v>39.590000000000003</v>
      </c>
      <c r="G520" s="19">
        <v>0</v>
      </c>
      <c r="H520" s="19">
        <f t="shared" si="54"/>
        <v>0</v>
      </c>
      <c r="I520" s="19">
        <f t="shared" si="55"/>
        <v>0</v>
      </c>
      <c r="J520" s="20">
        <f t="shared" si="56"/>
        <v>0</v>
      </c>
    </row>
    <row r="521" spans="1:10" ht="65.099999999999994" customHeight="1" x14ac:dyDescent="0.2">
      <c r="A521" s="11" t="s">
        <v>1193</v>
      </c>
      <c r="B521" s="12" t="s">
        <v>737</v>
      </c>
      <c r="C521" s="11" t="s">
        <v>12</v>
      </c>
      <c r="D521" s="11" t="s">
        <v>738</v>
      </c>
      <c r="E521" s="13" t="s">
        <v>14</v>
      </c>
      <c r="F521" s="36">
        <v>3</v>
      </c>
      <c r="G521" s="14">
        <v>0</v>
      </c>
      <c r="H521" s="14">
        <f t="shared" si="54"/>
        <v>0</v>
      </c>
      <c r="I521" s="14">
        <f t="shared" si="55"/>
        <v>0</v>
      </c>
      <c r="J521" s="15">
        <f t="shared" si="56"/>
        <v>0</v>
      </c>
    </row>
    <row r="522" spans="1:10" ht="26.1" customHeight="1" x14ac:dyDescent="0.2">
      <c r="A522" s="16" t="s">
        <v>1194</v>
      </c>
      <c r="B522" s="17" t="s">
        <v>994</v>
      </c>
      <c r="C522" s="16" t="s">
        <v>17</v>
      </c>
      <c r="D522" s="16" t="s">
        <v>995</v>
      </c>
      <c r="E522" s="18" t="s">
        <v>19</v>
      </c>
      <c r="F522" s="17">
        <v>2.52</v>
      </c>
      <c r="G522" s="19">
        <v>0</v>
      </c>
      <c r="H522" s="19">
        <f t="shared" si="54"/>
        <v>0</v>
      </c>
      <c r="I522" s="19">
        <f t="shared" si="55"/>
        <v>0</v>
      </c>
      <c r="J522" s="20">
        <f t="shared" si="56"/>
        <v>0</v>
      </c>
    </row>
    <row r="523" spans="1:10" ht="65.099999999999994" customHeight="1" x14ac:dyDescent="0.2">
      <c r="A523" s="11" t="s">
        <v>1195</v>
      </c>
      <c r="B523" s="12" t="s">
        <v>740</v>
      </c>
      <c r="C523" s="11" t="s">
        <v>12</v>
      </c>
      <c r="D523" s="11" t="s">
        <v>741</v>
      </c>
      <c r="E523" s="13" t="s">
        <v>14</v>
      </c>
      <c r="F523" s="36">
        <v>8</v>
      </c>
      <c r="G523" s="14">
        <v>0</v>
      </c>
      <c r="H523" s="14">
        <f t="shared" si="54"/>
        <v>0</v>
      </c>
      <c r="I523" s="14">
        <f t="shared" si="55"/>
        <v>0</v>
      </c>
      <c r="J523" s="15">
        <f t="shared" si="56"/>
        <v>0</v>
      </c>
    </row>
    <row r="524" spans="1:10" ht="65.099999999999994" customHeight="1" x14ac:dyDescent="0.2">
      <c r="A524" s="11" t="s">
        <v>1196</v>
      </c>
      <c r="B524" s="12" t="s">
        <v>743</v>
      </c>
      <c r="C524" s="11" t="s">
        <v>12</v>
      </c>
      <c r="D524" s="11" t="s">
        <v>744</v>
      </c>
      <c r="E524" s="13" t="s">
        <v>14</v>
      </c>
      <c r="F524" s="36">
        <v>5</v>
      </c>
      <c r="G524" s="14">
        <v>0</v>
      </c>
      <c r="H524" s="14">
        <f t="shared" si="54"/>
        <v>0</v>
      </c>
      <c r="I524" s="14">
        <f t="shared" si="55"/>
        <v>0</v>
      </c>
      <c r="J524" s="15">
        <f t="shared" si="56"/>
        <v>0</v>
      </c>
    </row>
    <row r="525" spans="1:10" ht="26.1" customHeight="1" x14ac:dyDescent="0.2">
      <c r="A525" s="11" t="s">
        <v>1197</v>
      </c>
      <c r="B525" s="12" t="s">
        <v>746</v>
      </c>
      <c r="C525" s="11" t="s">
        <v>12</v>
      </c>
      <c r="D525" s="11" t="s">
        <v>747</v>
      </c>
      <c r="E525" s="13" t="s">
        <v>14</v>
      </c>
      <c r="F525" s="36">
        <v>27</v>
      </c>
      <c r="G525" s="14">
        <v>0</v>
      </c>
      <c r="H525" s="14">
        <f t="shared" si="54"/>
        <v>0</v>
      </c>
      <c r="I525" s="14">
        <f t="shared" si="55"/>
        <v>0</v>
      </c>
      <c r="J525" s="15">
        <f t="shared" si="56"/>
        <v>0</v>
      </c>
    </row>
    <row r="526" spans="1:10" ht="24" customHeight="1" x14ac:dyDescent="0.2">
      <c r="A526" s="7" t="s">
        <v>1198</v>
      </c>
      <c r="B526" s="7"/>
      <c r="C526" s="7"/>
      <c r="D526" s="7" t="s">
        <v>749</v>
      </c>
      <c r="E526" s="7"/>
      <c r="F526" s="8"/>
      <c r="G526" s="7"/>
      <c r="H526" s="7"/>
      <c r="I526" s="9">
        <v>0</v>
      </c>
      <c r="J526" s="10">
        <f t="shared" si="56"/>
        <v>0</v>
      </c>
    </row>
    <row r="527" spans="1:10" ht="51.95" customHeight="1" x14ac:dyDescent="0.2">
      <c r="A527" s="16" t="s">
        <v>1199</v>
      </c>
      <c r="B527" s="17" t="s">
        <v>1001</v>
      </c>
      <c r="C527" s="16" t="s">
        <v>22</v>
      </c>
      <c r="D527" s="16" t="s">
        <v>1002</v>
      </c>
      <c r="E527" s="18" t="s">
        <v>14</v>
      </c>
      <c r="F527" s="37">
        <v>4</v>
      </c>
      <c r="G527" s="19">
        <v>0</v>
      </c>
      <c r="H527" s="19">
        <f>TRUNC(G527 * (1 + 24.86 / 100), 2)</f>
        <v>0</v>
      </c>
      <c r="I527" s="19">
        <f>TRUNC(F527 * H527, 2)</f>
        <v>0</v>
      </c>
      <c r="J527" s="20">
        <f t="shared" si="56"/>
        <v>0</v>
      </c>
    </row>
    <row r="528" spans="1:10" ht="24" customHeight="1" x14ac:dyDescent="0.2">
      <c r="A528" s="7" t="s">
        <v>1200</v>
      </c>
      <c r="B528" s="7"/>
      <c r="C528" s="7"/>
      <c r="D528" s="7" t="s">
        <v>754</v>
      </c>
      <c r="E528" s="7"/>
      <c r="F528" s="8"/>
      <c r="G528" s="7"/>
      <c r="H528" s="7"/>
      <c r="I528" s="9">
        <v>0</v>
      </c>
      <c r="J528" s="10">
        <f t="shared" si="56"/>
        <v>0</v>
      </c>
    </row>
    <row r="529" spans="1:10" ht="39" customHeight="1" x14ac:dyDescent="0.2">
      <c r="A529" s="16" t="s">
        <v>1201</v>
      </c>
      <c r="B529" s="17" t="s">
        <v>756</v>
      </c>
      <c r="C529" s="16" t="s">
        <v>22</v>
      </c>
      <c r="D529" s="16" t="s">
        <v>757</v>
      </c>
      <c r="E529" s="18" t="s">
        <v>19</v>
      </c>
      <c r="F529" s="17">
        <v>143.15</v>
      </c>
      <c r="G529" s="19">
        <v>0</v>
      </c>
      <c r="H529" s="19">
        <f>TRUNC(G529 * (1 + 24.86 / 100), 2)</f>
        <v>0</v>
      </c>
      <c r="I529" s="19">
        <f>TRUNC(F529 * H529, 2)</f>
        <v>0</v>
      </c>
      <c r="J529" s="20">
        <f t="shared" si="56"/>
        <v>0</v>
      </c>
    </row>
    <row r="530" spans="1:10" ht="24" customHeight="1" x14ac:dyDescent="0.2">
      <c r="A530" s="7" t="s">
        <v>1202</v>
      </c>
      <c r="B530" s="7"/>
      <c r="C530" s="7"/>
      <c r="D530" s="7" t="s">
        <v>331</v>
      </c>
      <c r="E530" s="7"/>
      <c r="F530" s="8"/>
      <c r="G530" s="7"/>
      <c r="H530" s="7"/>
      <c r="I530" s="9">
        <v>0</v>
      </c>
      <c r="J530" s="10">
        <f t="shared" si="56"/>
        <v>0</v>
      </c>
    </row>
    <row r="531" spans="1:10" ht="51.95" customHeight="1" x14ac:dyDescent="0.2">
      <c r="A531" s="16" t="s">
        <v>1203</v>
      </c>
      <c r="B531" s="17" t="s">
        <v>1017</v>
      </c>
      <c r="C531" s="16" t="s">
        <v>22</v>
      </c>
      <c r="D531" s="16" t="s">
        <v>1018</v>
      </c>
      <c r="E531" s="18" t="s">
        <v>19</v>
      </c>
      <c r="F531" s="17">
        <v>88.45</v>
      </c>
      <c r="G531" s="19">
        <v>0</v>
      </c>
      <c r="H531" s="19">
        <f>TRUNC(G531 * (1 + 24.86 / 100), 2)</f>
        <v>0</v>
      </c>
      <c r="I531" s="19">
        <f>TRUNC(F531 * H531, 2)</f>
        <v>0</v>
      </c>
      <c r="J531" s="20">
        <f t="shared" si="56"/>
        <v>0</v>
      </c>
    </row>
    <row r="532" spans="1:10" ht="65.099999999999994" customHeight="1" x14ac:dyDescent="0.2">
      <c r="A532" s="16" t="s">
        <v>1204</v>
      </c>
      <c r="B532" s="17" t="s">
        <v>763</v>
      </c>
      <c r="C532" s="16" t="s">
        <v>22</v>
      </c>
      <c r="D532" s="16" t="s">
        <v>764</v>
      </c>
      <c r="E532" s="18" t="s">
        <v>19</v>
      </c>
      <c r="F532" s="17">
        <v>88.45</v>
      </c>
      <c r="G532" s="19">
        <v>0</v>
      </c>
      <c r="H532" s="19">
        <f>TRUNC(G532 * (1 + 24.86 / 100), 2)</f>
        <v>0</v>
      </c>
      <c r="I532" s="19">
        <f>TRUNC(F532 * H532, 2)</f>
        <v>0</v>
      </c>
      <c r="J532" s="20">
        <f t="shared" si="56"/>
        <v>0</v>
      </c>
    </row>
    <row r="533" spans="1:10" ht="65.099999999999994" customHeight="1" x14ac:dyDescent="0.2">
      <c r="A533" s="16" t="s">
        <v>1205</v>
      </c>
      <c r="B533" s="17" t="s">
        <v>766</v>
      </c>
      <c r="C533" s="16" t="s">
        <v>12</v>
      </c>
      <c r="D533" s="16" t="s">
        <v>1021</v>
      </c>
      <c r="E533" s="18" t="s">
        <v>19</v>
      </c>
      <c r="F533" s="17">
        <v>59.47</v>
      </c>
      <c r="G533" s="19">
        <v>0</v>
      </c>
      <c r="H533" s="19">
        <f>TRUNC(G533 * (1 + 24.86 / 100), 2)</f>
        <v>0</v>
      </c>
      <c r="I533" s="19">
        <f>TRUNC(F533 * H533, 2)</f>
        <v>0</v>
      </c>
      <c r="J533" s="20">
        <f t="shared" si="56"/>
        <v>0</v>
      </c>
    </row>
    <row r="534" spans="1:10" ht="65.099999999999994" customHeight="1" x14ac:dyDescent="0.2">
      <c r="A534" s="16" t="s">
        <v>1206</v>
      </c>
      <c r="B534" s="17" t="s">
        <v>769</v>
      </c>
      <c r="C534" s="16" t="s">
        <v>12</v>
      </c>
      <c r="D534" s="16" t="s">
        <v>1023</v>
      </c>
      <c r="E534" s="18" t="s">
        <v>19</v>
      </c>
      <c r="F534" s="17">
        <v>40.21</v>
      </c>
      <c r="G534" s="19">
        <v>0</v>
      </c>
      <c r="H534" s="19">
        <f>TRUNC(G534 * (1 + 24.86 / 100), 2)</f>
        <v>0</v>
      </c>
      <c r="I534" s="19">
        <f>TRUNC(F534 * H534, 2)</f>
        <v>0</v>
      </c>
      <c r="J534" s="20">
        <f t="shared" si="56"/>
        <v>0</v>
      </c>
    </row>
    <row r="535" spans="1:10" ht="24" customHeight="1" x14ac:dyDescent="0.2">
      <c r="A535" s="7" t="s">
        <v>1207</v>
      </c>
      <c r="B535" s="7"/>
      <c r="C535" s="7"/>
      <c r="D535" s="7" t="s">
        <v>772</v>
      </c>
      <c r="E535" s="7"/>
      <c r="F535" s="8"/>
      <c r="G535" s="7"/>
      <c r="H535" s="7"/>
      <c r="I535" s="9">
        <v>0</v>
      </c>
      <c r="J535" s="10">
        <f t="shared" si="56"/>
        <v>0</v>
      </c>
    </row>
    <row r="536" spans="1:10" ht="51.95" customHeight="1" x14ac:dyDescent="0.2">
      <c r="A536" s="16" t="s">
        <v>1208</v>
      </c>
      <c r="B536" s="17" t="s">
        <v>168</v>
      </c>
      <c r="C536" s="16" t="s">
        <v>22</v>
      </c>
      <c r="D536" s="16" t="s">
        <v>169</v>
      </c>
      <c r="E536" s="18" t="s">
        <v>19</v>
      </c>
      <c r="F536" s="17">
        <v>150.88999999999999</v>
      </c>
      <c r="G536" s="19">
        <v>0</v>
      </c>
      <c r="H536" s="19">
        <f>TRUNC(G536 * (1 + 24.86 / 100), 2)</f>
        <v>0</v>
      </c>
      <c r="I536" s="19">
        <f>TRUNC(F536 * H536, 2)</f>
        <v>0</v>
      </c>
      <c r="J536" s="20">
        <f t="shared" si="56"/>
        <v>0</v>
      </c>
    </row>
    <row r="537" spans="1:10" ht="65.099999999999994" customHeight="1" x14ac:dyDescent="0.2">
      <c r="A537" s="16" t="s">
        <v>1209</v>
      </c>
      <c r="B537" s="17" t="s">
        <v>766</v>
      </c>
      <c r="C537" s="16" t="s">
        <v>12</v>
      </c>
      <c r="D537" s="16" t="s">
        <v>1021</v>
      </c>
      <c r="E537" s="18" t="s">
        <v>19</v>
      </c>
      <c r="F537" s="17">
        <v>150.88999999999999</v>
      </c>
      <c r="G537" s="19">
        <v>0</v>
      </c>
      <c r="H537" s="19">
        <f>TRUNC(G537 * (1 + 24.86 / 100), 2)</f>
        <v>0</v>
      </c>
      <c r="I537" s="19">
        <f>TRUNC(F537 * H537, 2)</f>
        <v>0</v>
      </c>
      <c r="J537" s="20">
        <f t="shared" si="56"/>
        <v>0</v>
      </c>
    </row>
    <row r="538" spans="1:10" ht="51.95" customHeight="1" x14ac:dyDescent="0.2">
      <c r="A538" s="16" t="s">
        <v>1210</v>
      </c>
      <c r="B538" s="17" t="s">
        <v>1032</v>
      </c>
      <c r="C538" s="16" t="s">
        <v>12</v>
      </c>
      <c r="D538" s="16" t="s">
        <v>1033</v>
      </c>
      <c r="E538" s="18" t="s">
        <v>131</v>
      </c>
      <c r="F538" s="17">
        <v>3.25</v>
      </c>
      <c r="G538" s="19">
        <v>0</v>
      </c>
      <c r="H538" s="19">
        <f>TRUNC(G538 * (1 + 24.86 / 100), 2)</f>
        <v>0</v>
      </c>
      <c r="I538" s="19">
        <f>TRUNC(F538 * H538, 2)</f>
        <v>0</v>
      </c>
      <c r="J538" s="20">
        <f t="shared" si="56"/>
        <v>0</v>
      </c>
    </row>
    <row r="539" spans="1:10" ht="24" customHeight="1" x14ac:dyDescent="0.2">
      <c r="A539" s="7" t="s">
        <v>1211</v>
      </c>
      <c r="B539" s="7"/>
      <c r="C539" s="7"/>
      <c r="D539" s="7" t="s">
        <v>1212</v>
      </c>
      <c r="E539" s="7"/>
      <c r="F539" s="8"/>
      <c r="G539" s="7"/>
      <c r="H539" s="7"/>
      <c r="I539" s="9">
        <v>0</v>
      </c>
      <c r="J539" s="10">
        <f t="shared" si="56"/>
        <v>0</v>
      </c>
    </row>
    <row r="540" spans="1:10" ht="39" customHeight="1" x14ac:dyDescent="0.2">
      <c r="A540" s="16" t="s">
        <v>1213</v>
      </c>
      <c r="B540" s="17" t="s">
        <v>1039</v>
      </c>
      <c r="C540" s="16" t="s">
        <v>12</v>
      </c>
      <c r="D540" s="16" t="s">
        <v>1040</v>
      </c>
      <c r="E540" s="18" t="s">
        <v>19</v>
      </c>
      <c r="F540" s="17">
        <v>62.79</v>
      </c>
      <c r="G540" s="19">
        <v>0</v>
      </c>
      <c r="H540" s="19">
        <f>TRUNC(G540 * (1 + 24.86 / 100), 2)</f>
        <v>0</v>
      </c>
      <c r="I540" s="19">
        <f>TRUNC(F540 * H540, 2)</f>
        <v>0</v>
      </c>
      <c r="J540" s="20">
        <f t="shared" si="56"/>
        <v>0</v>
      </c>
    </row>
    <row r="541" spans="1:10" ht="24" customHeight="1" x14ac:dyDescent="0.2">
      <c r="A541" s="7" t="s">
        <v>1214</v>
      </c>
      <c r="B541" s="7"/>
      <c r="C541" s="7"/>
      <c r="D541" s="7" t="s">
        <v>781</v>
      </c>
      <c r="E541" s="7"/>
      <c r="F541" s="8"/>
      <c r="G541" s="7"/>
      <c r="H541" s="7"/>
      <c r="I541" s="9">
        <v>0</v>
      </c>
      <c r="J541" s="10">
        <f t="shared" si="56"/>
        <v>0</v>
      </c>
    </row>
    <row r="542" spans="1:10" ht="26.1" customHeight="1" x14ac:dyDescent="0.2">
      <c r="A542" s="16" t="s">
        <v>1215</v>
      </c>
      <c r="B542" s="17" t="s">
        <v>783</v>
      </c>
      <c r="C542" s="16" t="s">
        <v>22</v>
      </c>
      <c r="D542" s="16" t="s">
        <v>784</v>
      </c>
      <c r="E542" s="18" t="s">
        <v>19</v>
      </c>
      <c r="F542" s="17">
        <v>257.58</v>
      </c>
      <c r="G542" s="19">
        <v>0</v>
      </c>
      <c r="H542" s="19">
        <f t="shared" ref="H542:H547" si="57">TRUNC(G542 * (1 + 24.86 / 100), 2)</f>
        <v>0</v>
      </c>
      <c r="I542" s="19">
        <f t="shared" ref="I542:I547" si="58">TRUNC(F542 * H542, 2)</f>
        <v>0</v>
      </c>
      <c r="J542" s="20">
        <f t="shared" si="56"/>
        <v>0</v>
      </c>
    </row>
    <row r="543" spans="1:10" ht="26.1" customHeight="1" x14ac:dyDescent="0.2">
      <c r="A543" s="16" t="s">
        <v>1216</v>
      </c>
      <c r="B543" s="17" t="s">
        <v>786</v>
      </c>
      <c r="C543" s="16" t="s">
        <v>22</v>
      </c>
      <c r="D543" s="16" t="s">
        <v>787</v>
      </c>
      <c r="E543" s="18" t="s">
        <v>19</v>
      </c>
      <c r="F543" s="17">
        <v>150.88999999999999</v>
      </c>
      <c r="G543" s="19">
        <v>0</v>
      </c>
      <c r="H543" s="19">
        <f t="shared" si="57"/>
        <v>0</v>
      </c>
      <c r="I543" s="19">
        <f t="shared" si="58"/>
        <v>0</v>
      </c>
      <c r="J543" s="20">
        <f t="shared" si="56"/>
        <v>0</v>
      </c>
    </row>
    <row r="544" spans="1:10" ht="26.1" customHeight="1" x14ac:dyDescent="0.2">
      <c r="A544" s="16" t="s">
        <v>1217</v>
      </c>
      <c r="B544" s="17" t="s">
        <v>789</v>
      </c>
      <c r="C544" s="16" t="s">
        <v>22</v>
      </c>
      <c r="D544" s="16" t="s">
        <v>790</v>
      </c>
      <c r="E544" s="18" t="s">
        <v>19</v>
      </c>
      <c r="F544" s="17">
        <v>257.58</v>
      </c>
      <c r="G544" s="19">
        <v>0</v>
      </c>
      <c r="H544" s="19">
        <f t="shared" si="57"/>
        <v>0</v>
      </c>
      <c r="I544" s="19">
        <f t="shared" si="58"/>
        <v>0</v>
      </c>
      <c r="J544" s="20">
        <f t="shared" si="56"/>
        <v>0</v>
      </c>
    </row>
    <row r="545" spans="1:10" ht="26.1" customHeight="1" x14ac:dyDescent="0.2">
      <c r="A545" s="16" t="s">
        <v>1218</v>
      </c>
      <c r="B545" s="17" t="s">
        <v>792</v>
      </c>
      <c r="C545" s="16" t="s">
        <v>22</v>
      </c>
      <c r="D545" s="16" t="s">
        <v>793</v>
      </c>
      <c r="E545" s="18" t="s">
        <v>19</v>
      </c>
      <c r="F545" s="17">
        <v>150.88999999999999</v>
      </c>
      <c r="G545" s="19">
        <v>0</v>
      </c>
      <c r="H545" s="19">
        <f t="shared" si="57"/>
        <v>0</v>
      </c>
      <c r="I545" s="19">
        <f t="shared" si="58"/>
        <v>0</v>
      </c>
      <c r="J545" s="20">
        <f t="shared" si="56"/>
        <v>0</v>
      </c>
    </row>
    <row r="546" spans="1:10" ht="26.1" customHeight="1" x14ac:dyDescent="0.2">
      <c r="A546" s="16" t="s">
        <v>1219</v>
      </c>
      <c r="B546" s="17" t="s">
        <v>339</v>
      </c>
      <c r="C546" s="16" t="s">
        <v>22</v>
      </c>
      <c r="D546" s="16" t="s">
        <v>340</v>
      </c>
      <c r="E546" s="18" t="s">
        <v>19</v>
      </c>
      <c r="F546" s="17">
        <v>257.58</v>
      </c>
      <c r="G546" s="19">
        <v>0</v>
      </c>
      <c r="H546" s="19">
        <f t="shared" si="57"/>
        <v>0</v>
      </c>
      <c r="I546" s="19">
        <f t="shared" si="58"/>
        <v>0</v>
      </c>
      <c r="J546" s="20">
        <f t="shared" si="56"/>
        <v>0</v>
      </c>
    </row>
    <row r="547" spans="1:10" ht="26.1" customHeight="1" x14ac:dyDescent="0.2">
      <c r="A547" s="16" t="s">
        <v>1220</v>
      </c>
      <c r="B547" s="17" t="s">
        <v>796</v>
      </c>
      <c r="C547" s="16" t="s">
        <v>22</v>
      </c>
      <c r="D547" s="16" t="s">
        <v>797</v>
      </c>
      <c r="E547" s="18" t="s">
        <v>19</v>
      </c>
      <c r="F547" s="17">
        <v>150.88999999999999</v>
      </c>
      <c r="G547" s="19">
        <v>0</v>
      </c>
      <c r="H547" s="19">
        <f t="shared" si="57"/>
        <v>0</v>
      </c>
      <c r="I547" s="19">
        <f t="shared" si="58"/>
        <v>0</v>
      </c>
      <c r="J547" s="20">
        <f t="shared" si="56"/>
        <v>0</v>
      </c>
    </row>
    <row r="548" spans="1:10" ht="24" customHeight="1" x14ac:dyDescent="0.2">
      <c r="A548" s="7" t="s">
        <v>1221</v>
      </c>
      <c r="B548" s="7"/>
      <c r="C548" s="7"/>
      <c r="D548" s="7" t="s">
        <v>678</v>
      </c>
      <c r="E548" s="7"/>
      <c r="F548" s="8"/>
      <c r="G548" s="7"/>
      <c r="H548" s="7"/>
      <c r="I548" s="9">
        <v>0</v>
      </c>
      <c r="J548" s="10">
        <f t="shared" si="56"/>
        <v>0</v>
      </c>
    </row>
    <row r="549" spans="1:10" ht="24" customHeight="1" x14ac:dyDescent="0.2">
      <c r="A549" s="7" t="s">
        <v>1222</v>
      </c>
      <c r="B549" s="7"/>
      <c r="C549" s="7"/>
      <c r="D549" s="7" t="s">
        <v>800</v>
      </c>
      <c r="E549" s="7"/>
      <c r="F549" s="8"/>
      <c r="G549" s="7"/>
      <c r="H549" s="7"/>
      <c r="I549" s="9">
        <v>0</v>
      </c>
      <c r="J549" s="10">
        <f t="shared" si="56"/>
        <v>0</v>
      </c>
    </row>
    <row r="550" spans="1:10" ht="26.1" customHeight="1" x14ac:dyDescent="0.2">
      <c r="A550" s="16" t="s">
        <v>1223</v>
      </c>
      <c r="B550" s="17" t="s">
        <v>145</v>
      </c>
      <c r="C550" s="16" t="s">
        <v>22</v>
      </c>
      <c r="D550" s="16" t="s">
        <v>1224</v>
      </c>
      <c r="E550" s="18" t="s">
        <v>131</v>
      </c>
      <c r="F550" s="37">
        <v>1.8</v>
      </c>
      <c r="G550" s="19">
        <v>0</v>
      </c>
      <c r="H550" s="19">
        <f>TRUNC(G550 * (1 + 24.86 / 100), 2)</f>
        <v>0</v>
      </c>
      <c r="I550" s="19">
        <f>TRUNC(F550 * H550, 2)</f>
        <v>0</v>
      </c>
      <c r="J550" s="20">
        <f t="shared" si="56"/>
        <v>0</v>
      </c>
    </row>
    <row r="551" spans="1:10" ht="39" customHeight="1" x14ac:dyDescent="0.2">
      <c r="A551" s="16" t="s">
        <v>1225</v>
      </c>
      <c r="B551" s="17" t="s">
        <v>802</v>
      </c>
      <c r="C551" s="16" t="s">
        <v>12</v>
      </c>
      <c r="D551" s="16" t="s">
        <v>803</v>
      </c>
      <c r="E551" s="18" t="s">
        <v>131</v>
      </c>
      <c r="F551" s="17">
        <v>6.81</v>
      </c>
      <c r="G551" s="19">
        <v>0</v>
      </c>
      <c r="H551" s="19">
        <f>TRUNC(G551 * (1 + 24.86 / 100), 2)</f>
        <v>0</v>
      </c>
      <c r="I551" s="19">
        <f>TRUNC(F551 * H551, 2)</f>
        <v>0</v>
      </c>
      <c r="J551" s="20">
        <f t="shared" si="56"/>
        <v>0</v>
      </c>
    </row>
    <row r="552" spans="1:10" ht="39" customHeight="1" x14ac:dyDescent="0.2">
      <c r="A552" s="16" t="s">
        <v>1226</v>
      </c>
      <c r="B552" s="17" t="s">
        <v>805</v>
      </c>
      <c r="C552" s="16" t="s">
        <v>12</v>
      </c>
      <c r="D552" s="16" t="s">
        <v>806</v>
      </c>
      <c r="E552" s="18" t="s">
        <v>131</v>
      </c>
      <c r="F552" s="17">
        <v>11.04</v>
      </c>
      <c r="G552" s="19">
        <v>0</v>
      </c>
      <c r="H552" s="19">
        <f>TRUNC(G552 * (1 + 24.86 / 100), 2)</f>
        <v>0</v>
      </c>
      <c r="I552" s="19">
        <f>TRUNC(F552 * H552, 2)</f>
        <v>0</v>
      </c>
      <c r="J552" s="20">
        <f t="shared" si="56"/>
        <v>0</v>
      </c>
    </row>
    <row r="553" spans="1:10" ht="24" customHeight="1" x14ac:dyDescent="0.2">
      <c r="A553" s="7" t="s">
        <v>1227</v>
      </c>
      <c r="B553" s="7"/>
      <c r="C553" s="7"/>
      <c r="D553" s="7" t="s">
        <v>1059</v>
      </c>
      <c r="E553" s="7"/>
      <c r="F553" s="8"/>
      <c r="G553" s="7"/>
      <c r="H553" s="7"/>
      <c r="I553" s="9">
        <v>0</v>
      </c>
      <c r="J553" s="10">
        <f t="shared" si="56"/>
        <v>0</v>
      </c>
    </row>
    <row r="554" spans="1:10" ht="51.95" customHeight="1" x14ac:dyDescent="0.2">
      <c r="A554" s="16" t="s">
        <v>1228</v>
      </c>
      <c r="B554" s="17" t="s">
        <v>810</v>
      </c>
      <c r="C554" s="16" t="s">
        <v>12</v>
      </c>
      <c r="D554" s="16" t="s">
        <v>1061</v>
      </c>
      <c r="E554" s="18" t="s">
        <v>131</v>
      </c>
      <c r="F554" s="17">
        <v>100.05</v>
      </c>
      <c r="G554" s="19">
        <v>0</v>
      </c>
      <c r="H554" s="19">
        <f>TRUNC(G554 * (1 + 24.86 / 100), 2)</f>
        <v>0</v>
      </c>
      <c r="I554" s="19">
        <f>TRUNC(F554 * H554, 2)</f>
        <v>0</v>
      </c>
      <c r="J554" s="20">
        <f t="shared" si="56"/>
        <v>0</v>
      </c>
    </row>
    <row r="555" spans="1:10" ht="24" customHeight="1" x14ac:dyDescent="0.2">
      <c r="A555" s="16" t="s">
        <v>1229</v>
      </c>
      <c r="B555" s="17" t="s">
        <v>888</v>
      </c>
      <c r="C555" s="16" t="s">
        <v>17</v>
      </c>
      <c r="D555" s="16" t="s">
        <v>1230</v>
      </c>
      <c r="E555" s="18" t="s">
        <v>19</v>
      </c>
      <c r="F555" s="17">
        <v>9.0299999999999994</v>
      </c>
      <c r="G555" s="19">
        <v>0</v>
      </c>
      <c r="H555" s="19">
        <f>TRUNC(G555 * (1 + 24.86 / 100), 2)</f>
        <v>0</v>
      </c>
      <c r="I555" s="19">
        <f>TRUNC(F555 * H555, 2)</f>
        <v>0</v>
      </c>
      <c r="J555" s="20">
        <f t="shared" si="56"/>
        <v>0</v>
      </c>
    </row>
    <row r="556" spans="1:10" ht="24" customHeight="1" x14ac:dyDescent="0.2">
      <c r="A556" s="7" t="s">
        <v>1231</v>
      </c>
      <c r="B556" s="7"/>
      <c r="C556" s="7"/>
      <c r="D556" s="7" t="s">
        <v>813</v>
      </c>
      <c r="E556" s="7"/>
      <c r="F556" s="8"/>
      <c r="G556" s="7"/>
      <c r="H556" s="7"/>
      <c r="I556" s="9">
        <v>0</v>
      </c>
      <c r="J556" s="10">
        <f t="shared" si="56"/>
        <v>0</v>
      </c>
    </row>
    <row r="557" spans="1:10" ht="24" customHeight="1" x14ac:dyDescent="0.2">
      <c r="A557" s="16" t="s">
        <v>1232</v>
      </c>
      <c r="B557" s="17" t="s">
        <v>815</v>
      </c>
      <c r="C557" s="16" t="s">
        <v>17</v>
      </c>
      <c r="D557" s="16" t="s">
        <v>816</v>
      </c>
      <c r="E557" s="18" t="s">
        <v>131</v>
      </c>
      <c r="F557" s="37">
        <v>15</v>
      </c>
      <c r="G557" s="19">
        <v>0</v>
      </c>
      <c r="H557" s="19">
        <f>TRUNC(G557 * (1 + 24.86 / 100), 2)</f>
        <v>0</v>
      </c>
      <c r="I557" s="19">
        <f>TRUNC(F557 * H557, 2)</f>
        <v>0</v>
      </c>
      <c r="J557" s="20">
        <f t="shared" si="56"/>
        <v>0</v>
      </c>
    </row>
    <row r="558" spans="1:10" ht="24" customHeight="1" x14ac:dyDescent="0.2">
      <c r="A558" s="7" t="s">
        <v>1233</v>
      </c>
      <c r="B558" s="7"/>
      <c r="C558" s="7"/>
      <c r="D558" s="7" t="s">
        <v>818</v>
      </c>
      <c r="E558" s="7"/>
      <c r="F558" s="8"/>
      <c r="G558" s="7"/>
      <c r="H558" s="7"/>
      <c r="I558" s="9">
        <v>0</v>
      </c>
      <c r="J558" s="10">
        <f t="shared" si="56"/>
        <v>0</v>
      </c>
    </row>
    <row r="559" spans="1:10" ht="24" customHeight="1" x14ac:dyDescent="0.2">
      <c r="A559" s="7" t="s">
        <v>1234</v>
      </c>
      <c r="B559" s="7"/>
      <c r="C559" s="7"/>
      <c r="D559" s="7" t="s">
        <v>820</v>
      </c>
      <c r="E559" s="7"/>
      <c r="F559" s="8"/>
      <c r="G559" s="7"/>
      <c r="H559" s="7"/>
      <c r="I559" s="9">
        <v>0</v>
      </c>
      <c r="J559" s="10">
        <f t="shared" si="56"/>
        <v>0</v>
      </c>
    </row>
    <row r="560" spans="1:10" ht="39" customHeight="1" x14ac:dyDescent="0.2">
      <c r="A560" s="16" t="s">
        <v>1235</v>
      </c>
      <c r="B560" s="17" t="s">
        <v>822</v>
      </c>
      <c r="C560" s="16" t="s">
        <v>12</v>
      </c>
      <c r="D560" s="16" t="s">
        <v>823</v>
      </c>
      <c r="E560" s="18" t="s">
        <v>99</v>
      </c>
      <c r="F560" s="37">
        <v>11</v>
      </c>
      <c r="G560" s="19">
        <v>0</v>
      </c>
      <c r="H560" s="19">
        <f>TRUNC(G560 * (1 + 24.86 / 100), 2)</f>
        <v>0</v>
      </c>
      <c r="I560" s="19">
        <f>TRUNC(F560 * H560, 2)</f>
        <v>0</v>
      </c>
      <c r="J560" s="20">
        <f t="shared" si="56"/>
        <v>0</v>
      </c>
    </row>
    <row r="561" spans="1:10" ht="65.099999999999994" customHeight="1" x14ac:dyDescent="0.2">
      <c r="A561" s="16" t="s">
        <v>1236</v>
      </c>
      <c r="B561" s="17" t="s">
        <v>825</v>
      </c>
      <c r="C561" s="16" t="s">
        <v>12</v>
      </c>
      <c r="D561" s="16" t="s">
        <v>826</v>
      </c>
      <c r="E561" s="18" t="s">
        <v>14</v>
      </c>
      <c r="F561" s="37">
        <v>13</v>
      </c>
      <c r="G561" s="19">
        <v>0</v>
      </c>
      <c r="H561" s="19">
        <f>TRUNC(G561 * (1 + 24.86 / 100), 2)</f>
        <v>0</v>
      </c>
      <c r="I561" s="19">
        <f>TRUNC(F561 * H561, 2)</f>
        <v>0</v>
      </c>
      <c r="J561" s="20">
        <f t="shared" si="56"/>
        <v>0</v>
      </c>
    </row>
    <row r="562" spans="1:10" ht="65.099999999999994" customHeight="1" x14ac:dyDescent="0.2">
      <c r="A562" s="16" t="s">
        <v>1237</v>
      </c>
      <c r="B562" s="17" t="s">
        <v>828</v>
      </c>
      <c r="C562" s="16" t="s">
        <v>12</v>
      </c>
      <c r="D562" s="16" t="s">
        <v>829</v>
      </c>
      <c r="E562" s="18" t="s">
        <v>131</v>
      </c>
      <c r="F562" s="17">
        <v>9.07</v>
      </c>
      <c r="G562" s="19">
        <v>0</v>
      </c>
      <c r="H562" s="19">
        <f>TRUNC(G562 * (1 + 24.86 / 100), 2)</f>
        <v>0</v>
      </c>
      <c r="I562" s="19">
        <f>TRUNC(F562 * H562, 2)</f>
        <v>0</v>
      </c>
      <c r="J562" s="20">
        <f t="shared" si="56"/>
        <v>0</v>
      </c>
    </row>
    <row r="563" spans="1:10" ht="24" customHeight="1" x14ac:dyDescent="0.2">
      <c r="A563" s="7" t="s">
        <v>1238</v>
      </c>
      <c r="B563" s="7"/>
      <c r="C563" s="7"/>
      <c r="D563" s="7" t="s">
        <v>831</v>
      </c>
      <c r="E563" s="7"/>
      <c r="F563" s="8"/>
      <c r="G563" s="7"/>
      <c r="H563" s="7"/>
      <c r="I563" s="9">
        <v>0</v>
      </c>
      <c r="J563" s="10">
        <f t="shared" si="56"/>
        <v>0</v>
      </c>
    </row>
    <row r="564" spans="1:10" ht="51.95" customHeight="1" x14ac:dyDescent="0.2">
      <c r="A564" s="16" t="s">
        <v>1239</v>
      </c>
      <c r="B564" s="17" t="s">
        <v>833</v>
      </c>
      <c r="C564" s="16" t="s">
        <v>22</v>
      </c>
      <c r="D564" s="16" t="s">
        <v>834</v>
      </c>
      <c r="E564" s="18" t="s">
        <v>14</v>
      </c>
      <c r="F564" s="37">
        <v>10</v>
      </c>
      <c r="G564" s="19">
        <v>0</v>
      </c>
      <c r="H564" s="19">
        <f>TRUNC(G564 * (1 + 24.86 / 100), 2)</f>
        <v>0</v>
      </c>
      <c r="I564" s="19">
        <f>TRUNC(F564 * H564, 2)</f>
        <v>0</v>
      </c>
      <c r="J564" s="20">
        <f t="shared" si="56"/>
        <v>0</v>
      </c>
    </row>
    <row r="565" spans="1:10" ht="39" customHeight="1" x14ac:dyDescent="0.2">
      <c r="A565" s="16" t="s">
        <v>1240</v>
      </c>
      <c r="B565" s="17" t="s">
        <v>836</v>
      </c>
      <c r="C565" s="16" t="s">
        <v>22</v>
      </c>
      <c r="D565" s="16" t="s">
        <v>837</v>
      </c>
      <c r="E565" s="18" t="s">
        <v>14</v>
      </c>
      <c r="F565" s="37">
        <v>19</v>
      </c>
      <c r="G565" s="19">
        <v>0</v>
      </c>
      <c r="H565" s="19">
        <f>TRUNC(G565 * (1 + 24.86 / 100), 2)</f>
        <v>0</v>
      </c>
      <c r="I565" s="19">
        <f>TRUNC(F565 * H565, 2)</f>
        <v>0</v>
      </c>
      <c r="J565" s="20">
        <f t="shared" si="56"/>
        <v>0</v>
      </c>
    </row>
    <row r="566" spans="1:10" ht="24" customHeight="1" x14ac:dyDescent="0.2">
      <c r="A566" s="7" t="s">
        <v>1241</v>
      </c>
      <c r="B566" s="7"/>
      <c r="C566" s="7"/>
      <c r="D566" s="7" t="s">
        <v>355</v>
      </c>
      <c r="E566" s="7"/>
      <c r="F566" s="8"/>
      <c r="G566" s="7"/>
      <c r="H566" s="7"/>
      <c r="I566" s="9">
        <v>0</v>
      </c>
      <c r="J566" s="10">
        <f t="shared" si="56"/>
        <v>0</v>
      </c>
    </row>
    <row r="567" spans="1:10" ht="24" customHeight="1" x14ac:dyDescent="0.2">
      <c r="A567" s="7" t="s">
        <v>1242</v>
      </c>
      <c r="B567" s="7"/>
      <c r="C567" s="7"/>
      <c r="D567" s="7" t="s">
        <v>840</v>
      </c>
      <c r="E567" s="7"/>
      <c r="F567" s="8"/>
      <c r="G567" s="7"/>
      <c r="H567" s="7"/>
      <c r="I567" s="9">
        <v>0</v>
      </c>
      <c r="J567" s="10">
        <f t="shared" si="56"/>
        <v>0</v>
      </c>
    </row>
    <row r="568" spans="1:10" ht="90.95" customHeight="1" x14ac:dyDescent="0.2">
      <c r="A568" s="16" t="s">
        <v>1243</v>
      </c>
      <c r="B568" s="17" t="s">
        <v>842</v>
      </c>
      <c r="C568" s="16" t="s">
        <v>12</v>
      </c>
      <c r="D568" s="16" t="s">
        <v>1244</v>
      </c>
      <c r="E568" s="18" t="s">
        <v>14</v>
      </c>
      <c r="F568" s="37">
        <v>5</v>
      </c>
      <c r="G568" s="19">
        <v>0</v>
      </c>
      <c r="H568" s="19">
        <f t="shared" ref="H568:H580" si="59">TRUNC(G568 * (1 + 24.86 / 100), 2)</f>
        <v>0</v>
      </c>
      <c r="I568" s="19">
        <f t="shared" ref="I568:I580" si="60">TRUNC(F568 * H568, 2)</f>
        <v>0</v>
      </c>
      <c r="J568" s="20">
        <f t="shared" si="56"/>
        <v>0</v>
      </c>
    </row>
    <row r="569" spans="1:10" ht="51.95" customHeight="1" x14ac:dyDescent="0.2">
      <c r="A569" s="16" t="s">
        <v>1245</v>
      </c>
      <c r="B569" s="17" t="s">
        <v>845</v>
      </c>
      <c r="C569" s="16" t="s">
        <v>12</v>
      </c>
      <c r="D569" s="16" t="s">
        <v>846</v>
      </c>
      <c r="E569" s="18" t="s">
        <v>14</v>
      </c>
      <c r="F569" s="37">
        <v>3</v>
      </c>
      <c r="G569" s="19">
        <v>0</v>
      </c>
      <c r="H569" s="19">
        <f t="shared" si="59"/>
        <v>0</v>
      </c>
      <c r="I569" s="19">
        <f t="shared" si="60"/>
        <v>0</v>
      </c>
      <c r="J569" s="20">
        <f t="shared" si="56"/>
        <v>0</v>
      </c>
    </row>
    <row r="570" spans="1:10" ht="39" customHeight="1" x14ac:dyDescent="0.2">
      <c r="A570" s="16" t="s">
        <v>1246</v>
      </c>
      <c r="B570" s="17" t="s">
        <v>1088</v>
      </c>
      <c r="C570" s="16" t="s">
        <v>12</v>
      </c>
      <c r="D570" s="16" t="s">
        <v>1247</v>
      </c>
      <c r="E570" s="18" t="s">
        <v>14</v>
      </c>
      <c r="F570" s="37">
        <v>6</v>
      </c>
      <c r="G570" s="19">
        <v>0</v>
      </c>
      <c r="H570" s="19">
        <f t="shared" si="59"/>
        <v>0</v>
      </c>
      <c r="I570" s="19">
        <f t="shared" si="60"/>
        <v>0</v>
      </c>
      <c r="J570" s="20">
        <f t="shared" si="56"/>
        <v>0</v>
      </c>
    </row>
    <row r="571" spans="1:10" ht="26.1" customHeight="1" x14ac:dyDescent="0.2">
      <c r="A571" s="16" t="s">
        <v>1248</v>
      </c>
      <c r="B571" s="17" t="s">
        <v>1094</v>
      </c>
      <c r="C571" s="16" t="s">
        <v>12</v>
      </c>
      <c r="D571" s="16" t="s">
        <v>1249</v>
      </c>
      <c r="E571" s="18" t="s">
        <v>14</v>
      </c>
      <c r="F571" s="37">
        <v>6</v>
      </c>
      <c r="G571" s="19">
        <v>0</v>
      </c>
      <c r="H571" s="19">
        <f t="shared" si="59"/>
        <v>0</v>
      </c>
      <c r="I571" s="19">
        <f t="shared" si="60"/>
        <v>0</v>
      </c>
      <c r="J571" s="20">
        <f t="shared" si="56"/>
        <v>0</v>
      </c>
    </row>
    <row r="572" spans="1:10" ht="39" customHeight="1" x14ac:dyDescent="0.2">
      <c r="A572" s="16" t="s">
        <v>1250</v>
      </c>
      <c r="B572" s="17" t="s">
        <v>848</v>
      </c>
      <c r="C572" s="16" t="s">
        <v>12</v>
      </c>
      <c r="D572" s="16" t="s">
        <v>849</v>
      </c>
      <c r="E572" s="18" t="s">
        <v>14</v>
      </c>
      <c r="F572" s="37">
        <v>2</v>
      </c>
      <c r="G572" s="19">
        <v>0</v>
      </c>
      <c r="H572" s="19">
        <f t="shared" si="59"/>
        <v>0</v>
      </c>
      <c r="I572" s="19">
        <f t="shared" si="60"/>
        <v>0</v>
      </c>
      <c r="J572" s="20">
        <f t="shared" si="56"/>
        <v>0</v>
      </c>
    </row>
    <row r="573" spans="1:10" ht="26.1" customHeight="1" x14ac:dyDescent="0.2">
      <c r="A573" s="16" t="s">
        <v>1251</v>
      </c>
      <c r="B573" s="17" t="s">
        <v>851</v>
      </c>
      <c r="C573" s="16" t="s">
        <v>12</v>
      </c>
      <c r="D573" s="16" t="s">
        <v>1252</v>
      </c>
      <c r="E573" s="18" t="s">
        <v>14</v>
      </c>
      <c r="F573" s="37">
        <v>5</v>
      </c>
      <c r="G573" s="19">
        <v>0</v>
      </c>
      <c r="H573" s="19">
        <f t="shared" si="59"/>
        <v>0</v>
      </c>
      <c r="I573" s="19">
        <f t="shared" si="60"/>
        <v>0</v>
      </c>
      <c r="J573" s="20">
        <f t="shared" si="56"/>
        <v>0</v>
      </c>
    </row>
    <row r="574" spans="1:10" ht="39" customHeight="1" x14ac:dyDescent="0.2">
      <c r="A574" s="16" t="s">
        <v>1253</v>
      </c>
      <c r="B574" s="17" t="s">
        <v>854</v>
      </c>
      <c r="C574" s="16" t="s">
        <v>12</v>
      </c>
      <c r="D574" s="16" t="s">
        <v>1254</v>
      </c>
      <c r="E574" s="18" t="s">
        <v>14</v>
      </c>
      <c r="F574" s="37">
        <v>8</v>
      </c>
      <c r="G574" s="19">
        <v>0</v>
      </c>
      <c r="H574" s="19">
        <f t="shared" si="59"/>
        <v>0</v>
      </c>
      <c r="I574" s="19">
        <f t="shared" si="60"/>
        <v>0</v>
      </c>
      <c r="J574" s="20">
        <f t="shared" si="56"/>
        <v>0</v>
      </c>
    </row>
    <row r="575" spans="1:10" ht="26.1" customHeight="1" x14ac:dyDescent="0.2">
      <c r="A575" s="16" t="s">
        <v>1255</v>
      </c>
      <c r="B575" s="17" t="s">
        <v>857</v>
      </c>
      <c r="C575" s="16" t="s">
        <v>12</v>
      </c>
      <c r="D575" s="16" t="s">
        <v>1256</v>
      </c>
      <c r="E575" s="18" t="s">
        <v>14</v>
      </c>
      <c r="F575" s="37">
        <v>8</v>
      </c>
      <c r="G575" s="19">
        <v>0</v>
      </c>
      <c r="H575" s="19">
        <f t="shared" si="59"/>
        <v>0</v>
      </c>
      <c r="I575" s="19">
        <f t="shared" si="60"/>
        <v>0</v>
      </c>
      <c r="J575" s="20">
        <f t="shared" si="56"/>
        <v>0</v>
      </c>
    </row>
    <row r="576" spans="1:10" ht="26.1" customHeight="1" x14ac:dyDescent="0.2">
      <c r="A576" s="16" t="s">
        <v>1257</v>
      </c>
      <c r="B576" s="17" t="s">
        <v>863</v>
      </c>
      <c r="C576" s="16" t="s">
        <v>12</v>
      </c>
      <c r="D576" s="16" t="s">
        <v>1258</v>
      </c>
      <c r="E576" s="18" t="s">
        <v>131</v>
      </c>
      <c r="F576" s="37">
        <v>5.6</v>
      </c>
      <c r="G576" s="19">
        <v>0</v>
      </c>
      <c r="H576" s="19">
        <f t="shared" si="59"/>
        <v>0</v>
      </c>
      <c r="I576" s="19">
        <f t="shared" si="60"/>
        <v>0</v>
      </c>
      <c r="J576" s="20">
        <f t="shared" si="56"/>
        <v>0</v>
      </c>
    </row>
    <row r="577" spans="1:10" ht="26.1" customHeight="1" x14ac:dyDescent="0.2">
      <c r="A577" s="16" t="s">
        <v>1259</v>
      </c>
      <c r="B577" s="17" t="s">
        <v>866</v>
      </c>
      <c r="C577" s="16" t="s">
        <v>12</v>
      </c>
      <c r="D577" s="16" t="s">
        <v>1260</v>
      </c>
      <c r="E577" s="18" t="s">
        <v>131</v>
      </c>
      <c r="F577" s="37">
        <v>4</v>
      </c>
      <c r="G577" s="19">
        <v>0</v>
      </c>
      <c r="H577" s="19">
        <f t="shared" si="59"/>
        <v>0</v>
      </c>
      <c r="I577" s="19">
        <f t="shared" si="60"/>
        <v>0</v>
      </c>
      <c r="J577" s="20">
        <f t="shared" si="56"/>
        <v>0</v>
      </c>
    </row>
    <row r="578" spans="1:10" ht="26.1" customHeight="1" x14ac:dyDescent="0.2">
      <c r="A578" s="11" t="s">
        <v>1261</v>
      </c>
      <c r="B578" s="12" t="s">
        <v>860</v>
      </c>
      <c r="C578" s="11" t="s">
        <v>12</v>
      </c>
      <c r="D578" s="11" t="s">
        <v>861</v>
      </c>
      <c r="E578" s="13" t="s">
        <v>14</v>
      </c>
      <c r="F578" s="36">
        <v>1</v>
      </c>
      <c r="G578" s="19">
        <v>0</v>
      </c>
      <c r="H578" s="14">
        <f t="shared" si="59"/>
        <v>0</v>
      </c>
      <c r="I578" s="14">
        <f t="shared" si="60"/>
        <v>0</v>
      </c>
      <c r="J578" s="15">
        <f t="shared" si="56"/>
        <v>0</v>
      </c>
    </row>
    <row r="579" spans="1:10" ht="78" customHeight="1" x14ac:dyDescent="0.2">
      <c r="A579" s="16" t="s">
        <v>1262</v>
      </c>
      <c r="B579" s="17" t="s">
        <v>1263</v>
      </c>
      <c r="C579" s="16" t="s">
        <v>22</v>
      </c>
      <c r="D579" s="16" t="s">
        <v>1264</v>
      </c>
      <c r="E579" s="18" t="s">
        <v>14</v>
      </c>
      <c r="F579" s="37">
        <v>2</v>
      </c>
      <c r="G579" s="19">
        <v>0</v>
      </c>
      <c r="H579" s="19">
        <f t="shared" si="59"/>
        <v>0</v>
      </c>
      <c r="I579" s="19">
        <f t="shared" si="60"/>
        <v>0</v>
      </c>
      <c r="J579" s="20">
        <f t="shared" si="56"/>
        <v>0</v>
      </c>
    </row>
    <row r="580" spans="1:10" ht="26.1" customHeight="1" x14ac:dyDescent="0.2">
      <c r="A580" s="16" t="s">
        <v>1265</v>
      </c>
      <c r="B580" s="17" t="s">
        <v>1266</v>
      </c>
      <c r="C580" s="16" t="s">
        <v>17</v>
      </c>
      <c r="D580" s="16" t="s">
        <v>1267</v>
      </c>
      <c r="E580" s="18" t="s">
        <v>14</v>
      </c>
      <c r="F580" s="37">
        <v>2</v>
      </c>
      <c r="G580" s="19">
        <v>0</v>
      </c>
      <c r="H580" s="19">
        <f t="shared" si="59"/>
        <v>0</v>
      </c>
      <c r="I580" s="19">
        <f t="shared" si="60"/>
        <v>0</v>
      </c>
      <c r="J580" s="20">
        <f t="shared" si="56"/>
        <v>0</v>
      </c>
    </row>
    <row r="581" spans="1:10" ht="24" customHeight="1" x14ac:dyDescent="0.2">
      <c r="A581" s="7" t="s">
        <v>1268</v>
      </c>
      <c r="B581" s="7"/>
      <c r="C581" s="7"/>
      <c r="D581" s="7" t="s">
        <v>869</v>
      </c>
      <c r="E581" s="7"/>
      <c r="F581" s="8"/>
      <c r="G581" s="7"/>
      <c r="H581" s="7"/>
      <c r="I581" s="9">
        <v>0</v>
      </c>
      <c r="J581" s="10">
        <f t="shared" ref="J581:J608" si="61">I581 / 4330579.95</f>
        <v>0</v>
      </c>
    </row>
    <row r="582" spans="1:10" ht="51.95" customHeight="1" x14ac:dyDescent="0.2">
      <c r="A582" s="16" t="s">
        <v>1269</v>
      </c>
      <c r="B582" s="17" t="s">
        <v>871</v>
      </c>
      <c r="C582" s="16" t="s">
        <v>22</v>
      </c>
      <c r="D582" s="16" t="s">
        <v>872</v>
      </c>
      <c r="E582" s="18" t="s">
        <v>14</v>
      </c>
      <c r="F582" s="37">
        <v>23</v>
      </c>
      <c r="G582" s="19">
        <v>0</v>
      </c>
      <c r="H582" s="19">
        <f>TRUNC(G582 * (1 + 24.86 / 100), 2)</f>
        <v>0</v>
      </c>
      <c r="I582" s="19">
        <f>TRUNC(F582 * H582, 2)</f>
        <v>0</v>
      </c>
      <c r="J582" s="20">
        <f t="shared" si="61"/>
        <v>0</v>
      </c>
    </row>
    <row r="583" spans="1:10" ht="65.099999999999994" customHeight="1" x14ac:dyDescent="0.2">
      <c r="A583" s="16" t="s">
        <v>1270</v>
      </c>
      <c r="B583" s="17" t="s">
        <v>874</v>
      </c>
      <c r="C583" s="16" t="s">
        <v>22</v>
      </c>
      <c r="D583" s="16" t="s">
        <v>875</v>
      </c>
      <c r="E583" s="18" t="s">
        <v>14</v>
      </c>
      <c r="F583" s="37">
        <v>23</v>
      </c>
      <c r="G583" s="19">
        <v>0</v>
      </c>
      <c r="H583" s="19">
        <f>TRUNC(G583 * (1 + 24.86 / 100), 2)</f>
        <v>0</v>
      </c>
      <c r="I583" s="19">
        <f>TRUNC(F583 * H583, 2)</f>
        <v>0</v>
      </c>
      <c r="J583" s="20">
        <f t="shared" si="61"/>
        <v>0</v>
      </c>
    </row>
    <row r="584" spans="1:10" ht="24" customHeight="1" x14ac:dyDescent="0.2">
      <c r="A584" s="7" t="s">
        <v>1271</v>
      </c>
      <c r="B584" s="7"/>
      <c r="C584" s="7"/>
      <c r="D584" s="7" t="s">
        <v>1119</v>
      </c>
      <c r="E584" s="7"/>
      <c r="F584" s="8"/>
      <c r="G584" s="7"/>
      <c r="H584" s="7"/>
      <c r="I584" s="9">
        <v>0</v>
      </c>
      <c r="J584" s="10">
        <f t="shared" si="61"/>
        <v>0</v>
      </c>
    </row>
    <row r="585" spans="1:10" ht="39" customHeight="1" x14ac:dyDescent="0.2">
      <c r="A585" s="16" t="s">
        <v>1272</v>
      </c>
      <c r="B585" s="17" t="s">
        <v>879</v>
      </c>
      <c r="C585" s="16" t="s">
        <v>22</v>
      </c>
      <c r="D585" s="16" t="s">
        <v>1273</v>
      </c>
      <c r="E585" s="18" t="s">
        <v>14</v>
      </c>
      <c r="F585" s="37">
        <v>4</v>
      </c>
      <c r="G585" s="19">
        <v>0</v>
      </c>
      <c r="H585" s="19">
        <f t="shared" ref="H585:H590" si="62">TRUNC(G585 * (1 + 24.86 / 100), 2)</f>
        <v>0</v>
      </c>
      <c r="I585" s="19">
        <f t="shared" ref="I585:I590" si="63">TRUNC(F585 * H585, 2)</f>
        <v>0</v>
      </c>
      <c r="J585" s="20">
        <f t="shared" si="61"/>
        <v>0</v>
      </c>
    </row>
    <row r="586" spans="1:10" ht="39" customHeight="1" x14ac:dyDescent="0.2">
      <c r="A586" s="16" t="s">
        <v>1274</v>
      </c>
      <c r="B586" s="17" t="s">
        <v>882</v>
      </c>
      <c r="C586" s="16" t="s">
        <v>22</v>
      </c>
      <c r="D586" s="16" t="s">
        <v>1275</v>
      </c>
      <c r="E586" s="18" t="s">
        <v>14</v>
      </c>
      <c r="F586" s="37">
        <v>2</v>
      </c>
      <c r="G586" s="19">
        <v>0</v>
      </c>
      <c r="H586" s="19">
        <f t="shared" si="62"/>
        <v>0</v>
      </c>
      <c r="I586" s="19">
        <f t="shared" si="63"/>
        <v>0</v>
      </c>
      <c r="J586" s="20">
        <f t="shared" si="61"/>
        <v>0</v>
      </c>
    </row>
    <row r="587" spans="1:10" ht="39" customHeight="1" x14ac:dyDescent="0.2">
      <c r="A587" s="16" t="s">
        <v>1276</v>
      </c>
      <c r="B587" s="17" t="s">
        <v>885</v>
      </c>
      <c r="C587" s="16" t="s">
        <v>22</v>
      </c>
      <c r="D587" s="16" t="s">
        <v>1277</v>
      </c>
      <c r="E587" s="18" t="s">
        <v>14</v>
      </c>
      <c r="F587" s="37">
        <v>2</v>
      </c>
      <c r="G587" s="19">
        <v>0</v>
      </c>
      <c r="H587" s="19">
        <f t="shared" si="62"/>
        <v>0</v>
      </c>
      <c r="I587" s="19">
        <f t="shared" si="63"/>
        <v>0</v>
      </c>
      <c r="J587" s="20">
        <f t="shared" si="61"/>
        <v>0</v>
      </c>
    </row>
    <row r="588" spans="1:10" ht="24" customHeight="1" x14ac:dyDescent="0.2">
      <c r="A588" s="11" t="s">
        <v>1278</v>
      </c>
      <c r="B588" s="12" t="s">
        <v>891</v>
      </c>
      <c r="C588" s="11" t="s">
        <v>17</v>
      </c>
      <c r="D588" s="11" t="s">
        <v>1279</v>
      </c>
      <c r="E588" s="13" t="s">
        <v>14</v>
      </c>
      <c r="F588" s="36">
        <v>4</v>
      </c>
      <c r="G588" s="14">
        <v>0</v>
      </c>
      <c r="H588" s="14">
        <f t="shared" si="62"/>
        <v>0</v>
      </c>
      <c r="I588" s="14">
        <f t="shared" si="63"/>
        <v>0</v>
      </c>
      <c r="J588" s="15">
        <f t="shared" si="61"/>
        <v>0</v>
      </c>
    </row>
    <row r="589" spans="1:10" ht="24" customHeight="1" x14ac:dyDescent="0.2">
      <c r="A589" s="11" t="s">
        <v>1280</v>
      </c>
      <c r="B589" s="12" t="s">
        <v>894</v>
      </c>
      <c r="C589" s="11" t="s">
        <v>17</v>
      </c>
      <c r="D589" s="11" t="s">
        <v>1281</v>
      </c>
      <c r="E589" s="13" t="s">
        <v>14</v>
      </c>
      <c r="F589" s="36">
        <v>4</v>
      </c>
      <c r="G589" s="14">
        <v>0</v>
      </c>
      <c r="H589" s="14">
        <f t="shared" si="62"/>
        <v>0</v>
      </c>
      <c r="I589" s="14">
        <f t="shared" si="63"/>
        <v>0</v>
      </c>
      <c r="J589" s="15">
        <f t="shared" si="61"/>
        <v>0</v>
      </c>
    </row>
    <row r="590" spans="1:10" ht="26.1" customHeight="1" x14ac:dyDescent="0.2">
      <c r="A590" s="11" t="s">
        <v>1282</v>
      </c>
      <c r="B590" s="12" t="s">
        <v>897</v>
      </c>
      <c r="C590" s="11" t="s">
        <v>17</v>
      </c>
      <c r="D590" s="11" t="s">
        <v>1283</v>
      </c>
      <c r="E590" s="13" t="s">
        <v>14</v>
      </c>
      <c r="F590" s="36">
        <v>5</v>
      </c>
      <c r="G590" s="14">
        <v>0</v>
      </c>
      <c r="H590" s="14">
        <f t="shared" si="62"/>
        <v>0</v>
      </c>
      <c r="I590" s="14">
        <f t="shared" si="63"/>
        <v>0</v>
      </c>
      <c r="J590" s="15">
        <f t="shared" si="61"/>
        <v>0</v>
      </c>
    </row>
    <row r="591" spans="1:10" ht="24" customHeight="1" x14ac:dyDescent="0.2">
      <c r="A591" s="7" t="s">
        <v>1284</v>
      </c>
      <c r="B591" s="7"/>
      <c r="C591" s="7"/>
      <c r="D591" s="7" t="s">
        <v>1141</v>
      </c>
      <c r="E591" s="7"/>
      <c r="F591" s="8"/>
      <c r="G591" s="7"/>
      <c r="H591" s="7"/>
      <c r="I591" s="9">
        <v>0</v>
      </c>
      <c r="J591" s="10">
        <f t="shared" si="61"/>
        <v>0</v>
      </c>
    </row>
    <row r="592" spans="1:10" ht="24" customHeight="1" x14ac:dyDescent="0.2">
      <c r="A592" s="7" t="s">
        <v>1285</v>
      </c>
      <c r="B592" s="7"/>
      <c r="C592" s="7"/>
      <c r="D592" s="7" t="s">
        <v>1286</v>
      </c>
      <c r="E592" s="7"/>
      <c r="F592" s="8"/>
      <c r="G592" s="7"/>
      <c r="H592" s="7"/>
      <c r="I592" s="9">
        <v>0</v>
      </c>
      <c r="J592" s="10">
        <f t="shared" si="61"/>
        <v>0</v>
      </c>
    </row>
    <row r="593" spans="1:10" ht="51.95" customHeight="1" x14ac:dyDescent="0.2">
      <c r="A593" s="16" t="s">
        <v>1287</v>
      </c>
      <c r="B593" s="17" t="s">
        <v>1145</v>
      </c>
      <c r="C593" s="16" t="s">
        <v>22</v>
      </c>
      <c r="D593" s="16" t="s">
        <v>1146</v>
      </c>
      <c r="E593" s="18" t="s">
        <v>19</v>
      </c>
      <c r="F593" s="37">
        <v>5</v>
      </c>
      <c r="G593" s="19">
        <v>0</v>
      </c>
      <c r="H593" s="19">
        <f>TRUNC(G593 * (1 + 24.86 / 100), 2)</f>
        <v>0</v>
      </c>
      <c r="I593" s="19">
        <f>TRUNC(F593 * H593, 2)</f>
        <v>0</v>
      </c>
      <c r="J593" s="20">
        <f t="shared" si="61"/>
        <v>0</v>
      </c>
    </row>
    <row r="594" spans="1:10" ht="51.95" customHeight="1" x14ac:dyDescent="0.2">
      <c r="A594" s="16" t="s">
        <v>1288</v>
      </c>
      <c r="B594" s="17" t="s">
        <v>1017</v>
      </c>
      <c r="C594" s="16" t="s">
        <v>22</v>
      </c>
      <c r="D594" s="16" t="s">
        <v>1018</v>
      </c>
      <c r="E594" s="18" t="s">
        <v>19</v>
      </c>
      <c r="F594" s="37">
        <v>10</v>
      </c>
      <c r="G594" s="19">
        <v>0</v>
      </c>
      <c r="H594" s="19">
        <f>TRUNC(G594 * (1 + 24.86 / 100), 2)</f>
        <v>0</v>
      </c>
      <c r="I594" s="19">
        <f>TRUNC(F594 * H594, 2)</f>
        <v>0</v>
      </c>
      <c r="J594" s="20">
        <f t="shared" si="61"/>
        <v>0</v>
      </c>
    </row>
    <row r="595" spans="1:10" ht="51.95" customHeight="1" x14ac:dyDescent="0.2">
      <c r="A595" s="16" t="s">
        <v>1289</v>
      </c>
      <c r="B595" s="17" t="s">
        <v>1149</v>
      </c>
      <c r="C595" s="16" t="s">
        <v>22</v>
      </c>
      <c r="D595" s="16" t="s">
        <v>1150</v>
      </c>
      <c r="E595" s="18" t="s">
        <v>19</v>
      </c>
      <c r="F595" s="37">
        <v>10</v>
      </c>
      <c r="G595" s="19">
        <v>0</v>
      </c>
      <c r="H595" s="19">
        <f>TRUNC(G595 * (1 + 24.86 / 100), 2)</f>
        <v>0</v>
      </c>
      <c r="I595" s="19">
        <f>TRUNC(F595 * H595, 2)</f>
        <v>0</v>
      </c>
      <c r="J595" s="20">
        <f t="shared" si="61"/>
        <v>0</v>
      </c>
    </row>
    <row r="596" spans="1:10" ht="24" customHeight="1" x14ac:dyDescent="0.2">
      <c r="A596" s="16" t="s">
        <v>1290</v>
      </c>
      <c r="B596" s="17" t="s">
        <v>1152</v>
      </c>
      <c r="C596" s="16" t="s">
        <v>17</v>
      </c>
      <c r="D596" s="16" t="s">
        <v>1153</v>
      </c>
      <c r="E596" s="18" t="s">
        <v>19</v>
      </c>
      <c r="F596" s="37">
        <v>5</v>
      </c>
      <c r="G596" s="19">
        <v>0</v>
      </c>
      <c r="H596" s="19">
        <f>TRUNC(G596 * (1 + 24.86 / 100), 2)</f>
        <v>0</v>
      </c>
      <c r="I596" s="19">
        <f>TRUNC(F596 * H596, 2)</f>
        <v>0</v>
      </c>
      <c r="J596" s="20">
        <f t="shared" si="61"/>
        <v>0</v>
      </c>
    </row>
    <row r="597" spans="1:10" ht="24" customHeight="1" x14ac:dyDescent="0.2">
      <c r="A597" s="7" t="s">
        <v>1291</v>
      </c>
      <c r="B597" s="7"/>
      <c r="C597" s="7"/>
      <c r="D597" s="7" t="s">
        <v>1155</v>
      </c>
      <c r="E597" s="7"/>
      <c r="F597" s="8"/>
      <c r="G597" s="7"/>
      <c r="H597" s="7"/>
      <c r="I597" s="9">
        <v>0</v>
      </c>
      <c r="J597" s="10">
        <f t="shared" si="61"/>
        <v>0</v>
      </c>
    </row>
    <row r="598" spans="1:10" ht="51.95" customHeight="1" x14ac:dyDescent="0.2">
      <c r="A598" s="16" t="s">
        <v>1292</v>
      </c>
      <c r="B598" s="17" t="s">
        <v>1157</v>
      </c>
      <c r="C598" s="16" t="s">
        <v>12</v>
      </c>
      <c r="D598" s="16" t="s">
        <v>1293</v>
      </c>
      <c r="E598" s="18" t="s">
        <v>19</v>
      </c>
      <c r="F598" s="17">
        <v>3.36</v>
      </c>
      <c r="G598" s="19">
        <v>0</v>
      </c>
      <c r="H598" s="19">
        <f>TRUNC(G598 * (1 + 24.86 / 100), 2)</f>
        <v>0</v>
      </c>
      <c r="I598" s="19">
        <f>TRUNC(F598 * H598, 2)</f>
        <v>0</v>
      </c>
      <c r="J598" s="20">
        <f t="shared" si="61"/>
        <v>0</v>
      </c>
    </row>
    <row r="599" spans="1:10" ht="26.1" customHeight="1" x14ac:dyDescent="0.2">
      <c r="A599" s="7" t="s">
        <v>1294</v>
      </c>
      <c r="B599" s="7"/>
      <c r="C599" s="7"/>
      <c r="D599" s="7" t="s">
        <v>1295</v>
      </c>
      <c r="E599" s="7"/>
      <c r="F599" s="8"/>
      <c r="G599" s="7"/>
      <c r="H599" s="7"/>
      <c r="I599" s="9">
        <v>0</v>
      </c>
      <c r="J599" s="10">
        <f t="shared" si="61"/>
        <v>0</v>
      </c>
    </row>
    <row r="600" spans="1:10" ht="24" customHeight="1" x14ac:dyDescent="0.2">
      <c r="A600" s="11" t="s">
        <v>1296</v>
      </c>
      <c r="B600" s="12" t="s">
        <v>905</v>
      </c>
      <c r="C600" s="11" t="s">
        <v>17</v>
      </c>
      <c r="D600" s="11" t="s">
        <v>906</v>
      </c>
      <c r="E600" s="13" t="s">
        <v>14</v>
      </c>
      <c r="F600" s="36">
        <v>2</v>
      </c>
      <c r="G600" s="14">
        <v>0</v>
      </c>
      <c r="H600" s="14">
        <f t="shared" ref="H600:H606" si="64">TRUNC(G600 * (1 + 24.86 / 100), 2)</f>
        <v>0</v>
      </c>
      <c r="I600" s="14">
        <f t="shared" ref="I600:I606" si="65">TRUNC(F600 * H600, 2)</f>
        <v>0</v>
      </c>
      <c r="J600" s="15">
        <f t="shared" si="61"/>
        <v>0</v>
      </c>
    </row>
    <row r="601" spans="1:10" ht="26.1" customHeight="1" x14ac:dyDescent="0.2">
      <c r="A601" s="16" t="s">
        <v>1297</v>
      </c>
      <c r="B601" s="17" t="s">
        <v>1298</v>
      </c>
      <c r="C601" s="16" t="s">
        <v>17</v>
      </c>
      <c r="D601" s="16" t="s">
        <v>1299</v>
      </c>
      <c r="E601" s="18" t="s">
        <v>14</v>
      </c>
      <c r="F601" s="37">
        <v>3</v>
      </c>
      <c r="G601" s="19">
        <v>0</v>
      </c>
      <c r="H601" s="19">
        <f t="shared" si="64"/>
        <v>0</v>
      </c>
      <c r="I601" s="19">
        <f t="shared" si="65"/>
        <v>0</v>
      </c>
      <c r="J601" s="20">
        <f t="shared" si="61"/>
        <v>0</v>
      </c>
    </row>
    <row r="602" spans="1:10" ht="26.1" customHeight="1" x14ac:dyDescent="0.2">
      <c r="A602" s="16" t="s">
        <v>1300</v>
      </c>
      <c r="B602" s="17" t="s">
        <v>908</v>
      </c>
      <c r="C602" s="16" t="s">
        <v>17</v>
      </c>
      <c r="D602" s="16" t="s">
        <v>909</v>
      </c>
      <c r="E602" s="18" t="s">
        <v>131</v>
      </c>
      <c r="F602" s="37">
        <v>20</v>
      </c>
      <c r="G602" s="19">
        <v>0</v>
      </c>
      <c r="H602" s="19">
        <f t="shared" si="64"/>
        <v>0</v>
      </c>
      <c r="I602" s="19">
        <f t="shared" si="65"/>
        <v>0</v>
      </c>
      <c r="J602" s="20">
        <f t="shared" si="61"/>
        <v>0</v>
      </c>
    </row>
    <row r="603" spans="1:10" ht="26.1" customHeight="1" x14ac:dyDescent="0.2">
      <c r="A603" s="16" t="s">
        <v>1301</v>
      </c>
      <c r="B603" s="17" t="s">
        <v>1302</v>
      </c>
      <c r="C603" s="16" t="s">
        <v>17</v>
      </c>
      <c r="D603" s="16" t="s">
        <v>1303</v>
      </c>
      <c r="E603" s="18" t="s">
        <v>131</v>
      </c>
      <c r="F603" s="37">
        <v>60</v>
      </c>
      <c r="G603" s="19">
        <v>0</v>
      </c>
      <c r="H603" s="19">
        <f t="shared" si="64"/>
        <v>0</v>
      </c>
      <c r="I603" s="19">
        <f t="shared" si="65"/>
        <v>0</v>
      </c>
      <c r="J603" s="20">
        <f t="shared" si="61"/>
        <v>0</v>
      </c>
    </row>
    <row r="604" spans="1:10" ht="26.1" customHeight="1" x14ac:dyDescent="0.2">
      <c r="A604" s="16" t="s">
        <v>1304</v>
      </c>
      <c r="B604" s="17" t="s">
        <v>911</v>
      </c>
      <c r="C604" s="16" t="s">
        <v>17</v>
      </c>
      <c r="D604" s="16" t="s">
        <v>912</v>
      </c>
      <c r="E604" s="18" t="s">
        <v>14</v>
      </c>
      <c r="F604" s="37">
        <v>7</v>
      </c>
      <c r="G604" s="19">
        <v>0</v>
      </c>
      <c r="H604" s="19">
        <f t="shared" si="64"/>
        <v>0</v>
      </c>
      <c r="I604" s="19">
        <f t="shared" si="65"/>
        <v>0</v>
      </c>
      <c r="J604" s="20">
        <f t="shared" si="61"/>
        <v>0</v>
      </c>
    </row>
    <row r="605" spans="1:10" ht="26.1" customHeight="1" x14ac:dyDescent="0.2">
      <c r="A605" s="16" t="s">
        <v>1305</v>
      </c>
      <c r="B605" s="17" t="s">
        <v>1306</v>
      </c>
      <c r="C605" s="16" t="s">
        <v>17</v>
      </c>
      <c r="D605" s="16" t="s">
        <v>1307</v>
      </c>
      <c r="E605" s="18" t="s">
        <v>14</v>
      </c>
      <c r="F605" s="37">
        <v>6</v>
      </c>
      <c r="G605" s="19">
        <v>0</v>
      </c>
      <c r="H605" s="19">
        <f t="shared" si="64"/>
        <v>0</v>
      </c>
      <c r="I605" s="19">
        <f t="shared" si="65"/>
        <v>0</v>
      </c>
      <c r="J605" s="20">
        <f t="shared" si="61"/>
        <v>0</v>
      </c>
    </row>
    <row r="606" spans="1:10" ht="24" customHeight="1" x14ac:dyDescent="0.2">
      <c r="A606" s="16" t="s">
        <v>1308</v>
      </c>
      <c r="B606" s="17" t="s">
        <v>914</v>
      </c>
      <c r="C606" s="16" t="s">
        <v>17</v>
      </c>
      <c r="D606" s="16" t="s">
        <v>915</v>
      </c>
      <c r="E606" s="18" t="s">
        <v>14</v>
      </c>
      <c r="F606" s="37">
        <v>2</v>
      </c>
      <c r="G606" s="19">
        <v>0</v>
      </c>
      <c r="H606" s="19">
        <f t="shared" si="64"/>
        <v>0</v>
      </c>
      <c r="I606" s="19">
        <f t="shared" si="65"/>
        <v>0</v>
      </c>
      <c r="J606" s="20">
        <f t="shared" si="61"/>
        <v>0</v>
      </c>
    </row>
    <row r="607" spans="1:10" ht="24" customHeight="1" x14ac:dyDescent="0.2">
      <c r="A607" s="7" t="s">
        <v>1309</v>
      </c>
      <c r="B607" s="7"/>
      <c r="C607" s="7"/>
      <c r="D607" s="7" t="s">
        <v>538</v>
      </c>
      <c r="E607" s="7"/>
      <c r="F607" s="8"/>
      <c r="G607" s="7"/>
      <c r="H607" s="7"/>
      <c r="I607" s="9">
        <v>0</v>
      </c>
      <c r="J607" s="10">
        <f t="shared" si="61"/>
        <v>0</v>
      </c>
    </row>
    <row r="608" spans="1:10" ht="24" customHeight="1" x14ac:dyDescent="0.2">
      <c r="A608" s="16" t="s">
        <v>1310</v>
      </c>
      <c r="B608" s="17" t="s">
        <v>537</v>
      </c>
      <c r="C608" s="16" t="s">
        <v>118</v>
      </c>
      <c r="D608" s="16" t="s">
        <v>538</v>
      </c>
      <c r="E608" s="18" t="s">
        <v>19</v>
      </c>
      <c r="F608" s="17">
        <v>1106.3</v>
      </c>
      <c r="G608" s="19">
        <v>0</v>
      </c>
      <c r="H608" s="19">
        <f>TRUNC(G608 * (1 + 24.86 / 100), 2)</f>
        <v>0</v>
      </c>
      <c r="I608" s="19">
        <f>TRUNC(F608 * H608, 2)</f>
        <v>0</v>
      </c>
      <c r="J608" s="20">
        <f t="shared" si="61"/>
        <v>0</v>
      </c>
    </row>
    <row r="609" spans="1:10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</row>
    <row r="610" spans="1:10" x14ac:dyDescent="0.2">
      <c r="A610" s="28" t="s">
        <v>1311</v>
      </c>
      <c r="B610" s="28"/>
      <c r="C610" s="28"/>
      <c r="D610" s="5" t="s">
        <v>1312</v>
      </c>
      <c r="E610" s="4"/>
      <c r="F610" s="29" t="s">
        <v>1313</v>
      </c>
      <c r="G610" s="28"/>
      <c r="H610" s="30">
        <v>0</v>
      </c>
      <c r="I610" s="28"/>
      <c r="J610" s="28"/>
    </row>
    <row r="611" spans="1:10" x14ac:dyDescent="0.2">
      <c r="A611" s="28" t="s">
        <v>1314</v>
      </c>
      <c r="B611" s="28"/>
      <c r="C611" s="28"/>
      <c r="D611" s="5"/>
      <c r="E611" s="4"/>
      <c r="F611" s="29" t="s">
        <v>1315</v>
      </c>
      <c r="G611" s="28"/>
      <c r="H611" s="30">
        <v>0</v>
      </c>
      <c r="I611" s="28"/>
      <c r="J611" s="28"/>
    </row>
    <row r="612" spans="1:10" x14ac:dyDescent="0.2">
      <c r="A612" s="28" t="s">
        <v>1316</v>
      </c>
      <c r="B612" s="28"/>
      <c r="C612" s="28"/>
      <c r="D612" s="5" t="s">
        <v>1312</v>
      </c>
      <c r="E612" s="4"/>
      <c r="F612" s="29" t="s">
        <v>1317</v>
      </c>
      <c r="G612" s="28"/>
      <c r="H612" s="30">
        <v>0</v>
      </c>
      <c r="I612" s="28"/>
      <c r="J612" s="28"/>
    </row>
    <row r="613" spans="1:10" ht="60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ht="69.95" customHeight="1" x14ac:dyDescent="0.2">
      <c r="A614" s="31"/>
      <c r="B614" s="32"/>
      <c r="C614" s="32"/>
      <c r="D614" s="32"/>
      <c r="E614" s="32"/>
      <c r="F614" s="32"/>
      <c r="G614" s="32"/>
      <c r="H614" s="32"/>
      <c r="I614" s="32"/>
      <c r="J614" s="32"/>
    </row>
  </sheetData>
  <mergeCells count="17">
    <mergeCell ref="E1:F1"/>
    <mergeCell ref="G1:H1"/>
    <mergeCell ref="I1:J1"/>
    <mergeCell ref="E2:F2"/>
    <mergeCell ref="G2:H2"/>
    <mergeCell ref="I2:J2"/>
    <mergeCell ref="A612:C612"/>
    <mergeCell ref="F612:G612"/>
    <mergeCell ref="H612:J612"/>
    <mergeCell ref="A614:J614"/>
    <mergeCell ref="A3:J3"/>
    <mergeCell ref="A610:C610"/>
    <mergeCell ref="F610:G610"/>
    <mergeCell ref="H610:J610"/>
    <mergeCell ref="A611:C611"/>
    <mergeCell ref="F611:G611"/>
    <mergeCell ref="H611:J611"/>
  </mergeCells>
  <pageMargins left="0.5" right="0.5" top="1" bottom="1" header="0.5" footer="0.5"/>
  <pageSetup paperSize="9" fitToHeight="0" orientation="landscape"/>
  <headerFooter>
    <oddHeader>&amp;L &amp;C &amp;R</oddHeader>
    <oddFooter>&amp;L &amp;C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17" ma:contentTypeDescription="Crie um novo documento." ma:contentTypeScope="" ma:versionID="a7f7647cd82e6c0ef6a454de4f5e9af8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1ef7a70336e8a9e982e312bc3a575b73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TaxCatchAll xmlns="f9a71158-161a-4975-9085-a23cdc7314d1" xsi:nil="true"/>
  </documentManagement>
</p:properties>
</file>

<file path=customXml/itemProps1.xml><?xml version="1.0" encoding="utf-8"?>
<ds:datastoreItem xmlns:ds="http://schemas.openxmlformats.org/officeDocument/2006/customXml" ds:itemID="{604B6430-C086-4059-9417-2314C890646D}"/>
</file>

<file path=customXml/itemProps2.xml><?xml version="1.0" encoding="utf-8"?>
<ds:datastoreItem xmlns:ds="http://schemas.openxmlformats.org/officeDocument/2006/customXml" ds:itemID="{F83C8D86-70CD-4E94-8561-26FB8308AEF5}"/>
</file>

<file path=customXml/itemProps3.xml><?xml version="1.0" encoding="utf-8"?>
<ds:datastoreItem xmlns:ds="http://schemas.openxmlformats.org/officeDocument/2006/customXml" ds:itemID="{329246BE-2F84-4A7B-B924-BC1371AFF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Marcelo Paiva de Carvalho - 7282</cp:lastModifiedBy>
  <cp:revision>0</cp:revision>
  <dcterms:created xsi:type="dcterms:W3CDTF">2024-01-08T20:33:07Z</dcterms:created>
  <dcterms:modified xsi:type="dcterms:W3CDTF">2024-01-08T21:21:45Z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  <property fmtid="{D5CDD505-2E9C-101B-9397-08002B2CF9AE}" pid="3" name="MediaServiceImageTags">
    <vt:lpwstr/>
  </property>
</Properties>
</file>