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linya\Desktop\COINFRA\PASTA KAROL E 16.05\KAROL E\PREVENÇÃO E COMBATE A INCÊNDIO\TERMO DE REFERÊNCIA INCÊNDIO GERAL\"/>
    </mc:Choice>
  </mc:AlternateContent>
  <xr:revisionPtr revIDLastSave="0" documentId="13_ncr:1_{CB3C2D6B-6A83-40A9-9AEB-AEA6A79256E8}" xr6:coauthVersionLast="47" xr6:coauthVersionMax="47" xr10:uidLastSave="{00000000-0000-0000-0000-000000000000}"/>
  <bookViews>
    <workbookView xWindow="-120" yWindow="-120" windowWidth="29040" windowHeight="15720" tabRatio="727" firstSheet="2" activeTab="2" xr2:uid="{00000000-000D-0000-FFFF-FFFF00000000}"/>
  </bookViews>
  <sheets>
    <sheet name="ORÇAMENTO SINTÉTICO" sheetId="24" r:id="rId1"/>
    <sheet name="ORÇAMENTO ANALÍTICO" sheetId="23" r:id="rId2"/>
    <sheet name="PROPOSTAS" sheetId="30" r:id="rId3"/>
  </sheets>
  <definedNames>
    <definedName name="_xlnm.Print_Area" localSheetId="1">'ORÇAMENTO ANALÍTICO'!$A$1:$H$38</definedName>
    <definedName name="_xlnm.Print_Area" localSheetId="0">'ORÇAMENTO SINTÉTICO'!$A$1:$D$14</definedName>
    <definedName name="_xlnm.Print_Area" localSheetId="2">PROPOSTAS!$A$1:$M$42</definedName>
    <definedName name="_xlnm.Print_Titles" localSheetId="1">'ORÇAMENTO ANALÍTICO'!$1:$5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30" l="1"/>
  <c r="H39" i="30"/>
  <c r="G39" i="30"/>
  <c r="E39" i="30"/>
  <c r="M39" i="30"/>
  <c r="K39" i="30"/>
  <c r="L39" i="30"/>
  <c r="J39" i="30"/>
  <c r="F39" i="30"/>
  <c r="L40" i="30" l="1"/>
  <c r="L41" i="30" s="1"/>
  <c r="E13" i="23"/>
  <c r="L42" i="30" l="1"/>
  <c r="C10" i="23"/>
  <c r="C30" i="23"/>
  <c r="C33" i="23"/>
  <c r="C17" i="23"/>
  <c r="C27" i="23"/>
  <c r="C12" i="23"/>
  <c r="C28" i="23"/>
  <c r="C19" i="23"/>
  <c r="C23" i="23"/>
  <c r="C24" i="23"/>
  <c r="C34" i="23"/>
  <c r="C9" i="23"/>
  <c r="C22" i="23"/>
  <c r="C20" i="23"/>
  <c r="C18" i="23"/>
  <c r="C32" i="23"/>
  <c r="C25" i="23"/>
  <c r="C8" i="23"/>
  <c r="C35" i="23"/>
  <c r="C29" i="23"/>
  <c r="C11" i="23"/>
  <c r="F13" i="23" l="1"/>
  <c r="G13" i="23" s="1"/>
  <c r="D12" i="24" s="1"/>
  <c r="D8" i="23"/>
  <c r="G8" i="23" s="1"/>
  <c r="D23" i="23"/>
  <c r="G23" i="23" s="1"/>
  <c r="D34" i="23"/>
  <c r="G34" i="23" s="1"/>
  <c r="D24" i="23"/>
  <c r="G24" i="23" s="1"/>
  <c r="D10" i="23"/>
  <c r="G10" i="23" s="1"/>
  <c r="D27" i="23"/>
  <c r="G27" i="23" s="1"/>
  <c r="D9" i="23"/>
  <c r="G9" i="23" s="1"/>
  <c r="D32" i="23"/>
  <c r="G32" i="23" s="1"/>
  <c r="D11" i="23"/>
  <c r="G11" i="23" s="1"/>
  <c r="D22" i="23"/>
  <c r="G22" i="23" s="1"/>
  <c r="D28" i="23"/>
  <c r="G28" i="23" s="1"/>
  <c r="D35" i="23"/>
  <c r="G35" i="23" s="1"/>
  <c r="D33" i="23"/>
  <c r="G33" i="23" s="1"/>
  <c r="D20" i="23"/>
  <c r="G20" i="23" s="1"/>
  <c r="D17" i="23"/>
  <c r="G17" i="23" s="1"/>
  <c r="D18" i="23"/>
  <c r="G18" i="23" s="1"/>
  <c r="D30" i="23"/>
  <c r="G30" i="23" s="1"/>
  <c r="D29" i="23"/>
  <c r="G29" i="23" s="1"/>
  <c r="D25" i="23"/>
  <c r="G25" i="23" s="1"/>
  <c r="D19" i="23"/>
  <c r="G19" i="23" s="1"/>
  <c r="D12" i="23"/>
  <c r="G12" i="23" s="1"/>
  <c r="D10" i="24" s="1"/>
  <c r="H14" i="23" l="1"/>
  <c r="I8" i="23"/>
  <c r="D8" i="24" s="1"/>
  <c r="H30" i="23"/>
  <c r="H25" i="23"/>
  <c r="H35" i="23"/>
  <c r="H20" i="23"/>
  <c r="H36" i="23" l="1"/>
  <c r="D6" i="24" s="1"/>
  <c r="H38" i="23" l="1"/>
  <c r="D13" i="24"/>
  <c r="C8" i="24" s="1"/>
  <c r="H37" i="23"/>
  <c r="C12" i="24" l="1"/>
  <c r="C10" i="24"/>
  <c r="C6" i="24"/>
  <c r="C13" i="24" l="1"/>
</calcChain>
</file>

<file path=xl/sharedStrings.xml><?xml version="1.0" encoding="utf-8"?>
<sst xmlns="http://schemas.openxmlformats.org/spreadsheetml/2006/main" count="201" uniqueCount="140">
  <si>
    <t>PRAZO DE EXECUÇÃO:</t>
  </si>
  <si>
    <t>%</t>
  </si>
  <si>
    <t>R$</t>
  </si>
  <si>
    <t>TOTAL</t>
  </si>
  <si>
    <t>ITEM</t>
  </si>
  <si>
    <t>DESCRIÇÃO DOS PRODUTOS A SEREM ENTREGUES</t>
  </si>
  <si>
    <t>Quantidade de hora x custo da hora</t>
  </si>
  <si>
    <t>Fator "K"</t>
  </si>
  <si>
    <t>Outros custos diretos</t>
  </si>
  <si>
    <t>Fator "TRDE"</t>
  </si>
  <si>
    <t>Preço</t>
  </si>
  <si>
    <t>Valor das Etapas</t>
  </si>
  <si>
    <t>1.0</t>
  </si>
  <si>
    <t>1.1</t>
  </si>
  <si>
    <t>1.2</t>
  </si>
  <si>
    <t>Outros Custos Diretos - Impressões</t>
  </si>
  <si>
    <t>Arquitetura</t>
  </si>
  <si>
    <t>Detalhamento</t>
  </si>
  <si>
    <t>Composição de BDI</t>
  </si>
  <si>
    <t>Composição de Encargos Sociais</t>
  </si>
  <si>
    <t xml:space="preserve">Projetos em PDF </t>
  </si>
  <si>
    <t>Projetos em PDF</t>
  </si>
  <si>
    <t>DESCRIÇÃO</t>
  </si>
  <si>
    <t>PROJETOS</t>
  </si>
  <si>
    <t>GERAL</t>
  </si>
  <si>
    <t>Orçamento da obra</t>
  </si>
  <si>
    <t>Composição de Custo Unitários (CCU) e Cotação de preços paradigmas (SINAPI, SICRO, mercado e outros)</t>
  </si>
  <si>
    <t>Estruturas de Concreto</t>
  </si>
  <si>
    <t>DOCUMENTAÇÃO TÉCNICA</t>
  </si>
  <si>
    <t>ORÇAMENTO DA OBRA</t>
  </si>
  <si>
    <t>OUTROS CUSTOS DIRETOS</t>
  </si>
  <si>
    <t>Total da Etapa -  Documentação Técnica - Geral</t>
  </si>
  <si>
    <t>Total da Etapa -  Documentação Técnica - Projetos</t>
  </si>
  <si>
    <t>Total da Etapa -  Documentação Técnica</t>
  </si>
  <si>
    <t>TOTAL GERAL</t>
  </si>
  <si>
    <t>OBJETO: Contratação de serviços técnico-profissionais especializados para elaboração de documentação técnica para compor o Projeto Básico necessário à realização de licitação para a execução das obras de reforma das piscinas Adulto e Infantil, e respectiva casa de máquinas, da Unidade Operacional do Guará - UOP Sesc Guará, localizada na QE 4 s/nº Lote A, Guará I, em Brasília – DF.</t>
  </si>
  <si>
    <t>1.1.1</t>
  </si>
  <si>
    <t>1.1.2</t>
  </si>
  <si>
    <t>1.1.3</t>
  </si>
  <si>
    <t>1.1.4</t>
  </si>
  <si>
    <t>1.1.5</t>
  </si>
  <si>
    <t>1.1.6</t>
  </si>
  <si>
    <t>Cronograma físico-financeiro</t>
  </si>
  <si>
    <t>1.2.1</t>
  </si>
  <si>
    <t>Especificações Técnicas/Caderno de Encargos/Memorial Descritivo e Justificativo</t>
  </si>
  <si>
    <t>Projetos em DWG</t>
  </si>
  <si>
    <t>1.2.1.1</t>
  </si>
  <si>
    <t>1.2.1.2</t>
  </si>
  <si>
    <t>1.2.1.3</t>
  </si>
  <si>
    <t>1.2.1.4</t>
  </si>
  <si>
    <t>1.2.2</t>
  </si>
  <si>
    <t>1.2.2.1</t>
  </si>
  <si>
    <t>1.2.2.2</t>
  </si>
  <si>
    <t>1.2.2.3</t>
  </si>
  <si>
    <t>1.2.2.4</t>
  </si>
  <si>
    <t>1.2.3</t>
  </si>
  <si>
    <t>1.2.3.1</t>
  </si>
  <si>
    <t>1.2.3.2</t>
  </si>
  <si>
    <t>1.2.3.3</t>
  </si>
  <si>
    <t>1.2.3.4</t>
  </si>
  <si>
    <t>Instalações Elétricas</t>
  </si>
  <si>
    <t>Instalações Hidráulicas</t>
  </si>
  <si>
    <t>1.2.4</t>
  </si>
  <si>
    <t>1.2.4.1</t>
  </si>
  <si>
    <t>1.2.4.2</t>
  </si>
  <si>
    <t>1.2.4.3</t>
  </si>
  <si>
    <t>1.2.4.4</t>
  </si>
  <si>
    <t>CRONOGRAMA FÍSICO-FINANCEIRO</t>
  </si>
  <si>
    <t>45 dias corridos</t>
  </si>
  <si>
    <t>PLANILHA ORÇAMENTÁRIA SINTÉTICA</t>
  </si>
  <si>
    <t>PLANILHA ORÇAMENTÁRIA ANALÍTICA</t>
  </si>
  <si>
    <t>DATA-BASE SINAPI NÃO DESONERADO MENSALISTA: 07/2021</t>
  </si>
  <si>
    <t>UNIDADE DE MEDIDA</t>
  </si>
  <si>
    <t>UOP PRESIDENTE DUTRA</t>
  </si>
  <si>
    <t>UOP ESTAÇÃO 504 SUL</t>
  </si>
  <si>
    <t>UOP 913 SUL</t>
  </si>
  <si>
    <t xml:space="preserve">UOP GUARÁ </t>
  </si>
  <si>
    <t>UOP TAGUATINGA NORTE</t>
  </si>
  <si>
    <t>UOP TAGUATINGA SUL</t>
  </si>
  <si>
    <t>MEC TAGUATINGA NORTE</t>
  </si>
  <si>
    <t>1.3</t>
  </si>
  <si>
    <t>M²</t>
  </si>
  <si>
    <t>ESTUDO PRELIMINAR</t>
  </si>
  <si>
    <t>VALOR UNITÁRIO (R$/M²)</t>
  </si>
  <si>
    <t>1.2.5</t>
  </si>
  <si>
    <t>Sistema de iluminação de emergência</t>
  </si>
  <si>
    <t>Sistema de sinalização de emergência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</si>
  <si>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</si>
  <si>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</si>
  <si>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</si>
  <si>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</si>
  <si>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</si>
  <si>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</si>
  <si>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</si>
  <si>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</si>
  <si>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Memoriais justificativos  e propostas dos sistemas objeto de contratação</t>
  </si>
  <si>
    <t>UNIDADES SESC/AR-DF</t>
  </si>
  <si>
    <t>ÁREA QUADRADA DA EDIFICAÇÃO (M²)</t>
  </si>
  <si>
    <t>VALOR TOTAL POR UNIDADE</t>
  </si>
  <si>
    <t>VALOR TOTAL DO ITEM POR ÁREA QUADRADA DA EDIFICAÇÃO</t>
  </si>
  <si>
    <t>OBJETO: Contratação de serviços técnico-profissionais especializados para elaboração de documentação técnica para compor o Projeto Básico necessário à realização de licitação para a execução das obras de readequação dos sistemas de Prevenção e Combate a Incêndio das Unidades SESC/AR-DF.</t>
  </si>
  <si>
    <t>ANTEPROJETO/PROJETO LEGAL</t>
  </si>
  <si>
    <t>Sistema de Detecção e Alarme de Incêndio (SDAI)</t>
  </si>
  <si>
    <t>Sistema de Proteção contra Descargas Atmosféricas (SPDA)</t>
  </si>
  <si>
    <t>Central de Gás Liquefeito de Petróleo (GLP)</t>
  </si>
  <si>
    <t>Memoriais de cálculos dos Sistemas de proteção por Hidrantes e por chuveiros automáticos (SPRINKLERS)</t>
  </si>
  <si>
    <t>C.A. CEILÂNDIA</t>
  </si>
  <si>
    <t>C.A. GAMA</t>
  </si>
  <si>
    <t xml:space="preserve">DOCUMENTAÇÃO TÉCNICA </t>
  </si>
  <si>
    <t>Orçamento analítico e sintético com composições de preços unitários (base SINAPI);</t>
  </si>
  <si>
    <t>Originais de todas as Anotações de Responsabilidade Técnica - ART</t>
  </si>
  <si>
    <t>Sistema de proteção por Hidrantes</t>
  </si>
  <si>
    <t>Sistema de proteção por Chuveiros Automáticos</t>
  </si>
  <si>
    <t>Sistema de proteção por Extintores</t>
  </si>
  <si>
    <t xml:space="preserve">Memorial descritivo </t>
  </si>
  <si>
    <t>Caderno de especificações técnicas e encargos gerais</t>
  </si>
  <si>
    <t>PROJETOS EXECUTIVOS/AS-BUILT</t>
  </si>
  <si>
    <t>UND</t>
  </si>
  <si>
    <t xml:space="preserve">SUBTOTAL GLOBAL </t>
  </si>
  <si>
    <t xml:space="preserve">TOTAL GLOBAL </t>
  </si>
  <si>
    <t>BDI - BONIFICAÇÕES E DESPESAS INDIRETAS</t>
  </si>
  <si>
    <t>Cálculo Populacional, dimensionamento das rotas de saídas, locação da central GLP, reservatórios d´água  e detalhamentos necessários à aprovação.</t>
  </si>
  <si>
    <t xml:space="preserve">PROJETO ARQUITETÔNICO DE INCÊNDIO/PROJETO LEGAL </t>
  </si>
  <si>
    <t>Sistema de proteção por saídas de emergência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</si>
  <si>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</si>
  <si>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</si>
  <si>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</si>
  <si>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</si>
  <si>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</si>
  <si>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</si>
  <si>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</si>
  <si>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</si>
  <si>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</si>
  <si>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</si>
  <si>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</si>
  <si>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</si>
  <si>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</si>
  <si>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</si>
  <si>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</si>
  <si>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MODELO DE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</si>
</sst>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0.0000%"/>
    <numFmt numFmtId="168" formatCode="_(&quot;R$ &quot;* #,##0.00_);_(&quot;R$ &quot;* \(#,##0.00\);_(&quot;R$ &quot;* &quot;-&quot;??_);_(@_)"/>
    <numFmt numFmtId="169" formatCode="#,##0.0"/>
    <numFmt numFmtId="170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9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3" borderId="7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4">
    <xf numFmtId="0" fontId="0" fillId="0" borderId="0" xfId="0"/>
    <xf numFmtId="43" fontId="0" fillId="0" borderId="0" xfId="1" applyFont="1"/>
    <xf numFmtId="43" fontId="0" fillId="0" borderId="0" xfId="0" applyNumberFormat="1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0" fontId="0" fillId="0" borderId="1" xfId="2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0" fontId="1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wrapText="1"/>
    </xf>
    <xf numFmtId="4" fontId="0" fillId="0" borderId="1" xfId="0" applyNumberFormat="1" applyBorder="1"/>
    <xf numFmtId="43" fontId="0" fillId="0" borderId="0" xfId="0" applyNumberFormat="1" applyAlignment="1">
      <alignment horizontal="center" wrapText="1"/>
    </xf>
    <xf numFmtId="169" fontId="1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1" xfId="0" applyNumberFormat="1" applyBorder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9" fillId="0" borderId="0" xfId="0" applyFont="1" applyAlignment="1">
      <alignment wrapText="1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0" fontId="8" fillId="0" borderId="1" xfId="0" applyFont="1" applyBorder="1"/>
    <xf numFmtId="4" fontId="0" fillId="0" borderId="1" xfId="0" applyNumberFormat="1" applyBorder="1" applyAlignment="1">
      <alignment horizontal="right"/>
    </xf>
    <xf numFmtId="0" fontId="7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/>
    <xf numFmtId="43" fontId="8" fillId="0" borderId="1" xfId="2" applyNumberFormat="1" applyFont="1" applyFill="1" applyBorder="1" applyAlignment="1">
      <alignment horizontal="right" vertical="center"/>
    </xf>
    <xf numFmtId="10" fontId="1" fillId="0" borderId="3" xfId="2" applyNumberFormat="1" applyFont="1" applyFill="1" applyBorder="1" applyAlignment="1">
      <alignment horizontal="center" vertical="center" wrapText="1"/>
    </xf>
    <xf numFmtId="44" fontId="8" fillId="0" borderId="1" xfId="398" applyFont="1" applyFill="1" applyBorder="1" applyAlignment="1">
      <alignment horizontal="center" wrapText="1"/>
    </xf>
    <xf numFmtId="4" fontId="0" fillId="0" borderId="0" xfId="0" applyNumberFormat="1"/>
    <xf numFmtId="44" fontId="0" fillId="16" borderId="1" xfId="398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44" fontId="8" fillId="0" borderId="0" xfId="398" applyFont="1" applyFill="1" applyBorder="1" applyAlignment="1">
      <alignment horizontal="center" wrapText="1"/>
    </xf>
    <xf numFmtId="44" fontId="8" fillId="2" borderId="1" xfId="398" applyFont="1" applyFill="1" applyBorder="1" applyAlignment="1">
      <alignment horizontal="center" wrapText="1"/>
    </xf>
    <xf numFmtId="0" fontId="0" fillId="17" borderId="2" xfId="0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8" fillId="2" borderId="12" xfId="0" applyFont="1" applyFill="1" applyBorder="1"/>
    <xf numFmtId="0" fontId="8" fillId="2" borderId="0" xfId="0" applyFont="1" applyFill="1"/>
    <xf numFmtId="0" fontId="8" fillId="2" borderId="13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11" xfId="0" applyFont="1" applyFill="1" applyBorder="1"/>
    <xf numFmtId="44" fontId="8" fillId="0" borderId="1" xfId="398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4" fontId="0" fillId="16" borderId="1" xfId="398" applyFont="1" applyFill="1" applyBorder="1" applyAlignment="1">
      <alignment horizontal="center" wrapText="1"/>
    </xf>
    <xf numFmtId="0" fontId="0" fillId="17" borderId="2" xfId="0" applyFill="1" applyBorder="1" applyAlignment="1">
      <alignment horizontal="center"/>
    </xf>
    <xf numFmtId="0" fontId="0" fillId="17" borderId="8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44" fontId="0" fillId="16" borderId="2" xfId="398" applyFont="1" applyFill="1" applyBorder="1" applyAlignment="1">
      <alignment horizontal="center" wrapText="1"/>
    </xf>
    <xf numFmtId="44" fontId="0" fillId="16" borderId="3" xfId="398" applyFont="1" applyFill="1" applyBorder="1" applyAlignment="1">
      <alignment horizontal="center" wrapText="1"/>
    </xf>
    <xf numFmtId="0" fontId="0" fillId="17" borderId="1" xfId="0" applyFill="1" applyBorder="1" applyAlignment="1">
      <alignment horizontal="center"/>
    </xf>
    <xf numFmtId="0" fontId="3" fillId="17" borderId="2" xfId="0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 wrapText="1"/>
    </xf>
    <xf numFmtId="0" fontId="1" fillId="17" borderId="8" xfId="0" applyFont="1" applyFill="1" applyBorder="1" applyAlignment="1">
      <alignment horizontal="center" vertical="center" wrapText="1"/>
    </xf>
    <xf numFmtId="10" fontId="1" fillId="0" borderId="1" xfId="2" applyNumberFormat="1" applyFont="1" applyFill="1" applyBorder="1" applyAlignment="1">
      <alignment horizontal="center" vertical="center" wrapText="1"/>
    </xf>
    <xf numFmtId="9" fontId="0" fillId="17" borderId="2" xfId="2" applyFont="1" applyFill="1" applyBorder="1" applyAlignment="1">
      <alignment horizontal="center"/>
    </xf>
    <xf numFmtId="9" fontId="0" fillId="17" borderId="3" xfId="2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0" fontId="0" fillId="16" borderId="1" xfId="2" applyNumberFormat="1" applyFont="1" applyFill="1" applyBorder="1" applyAlignment="1">
      <alignment horizontal="right" wrapText="1"/>
    </xf>
  </cellXfs>
  <cellStyles count="399">
    <cellStyle name="20% - Ênfase1 2" xfId="3" xr:uid="{00000000-0005-0000-0000-000000000000}"/>
    <cellStyle name="20% - Ênfase2 2" xfId="4" xr:uid="{00000000-0005-0000-0000-000001000000}"/>
    <cellStyle name="20% - Ênfase3 2" xfId="5" xr:uid="{00000000-0005-0000-0000-000002000000}"/>
    <cellStyle name="20% - Ênfase4 2" xfId="6" xr:uid="{00000000-0005-0000-0000-000003000000}"/>
    <cellStyle name="20% - Ênfase5 2" xfId="7" xr:uid="{00000000-0005-0000-0000-000004000000}"/>
    <cellStyle name="20% - Ênfase6 2" xfId="8" xr:uid="{00000000-0005-0000-0000-000005000000}"/>
    <cellStyle name="40% - Ênfase1 2" xfId="9" xr:uid="{00000000-0005-0000-0000-000006000000}"/>
    <cellStyle name="40% - Ênfase2 2" xfId="10" xr:uid="{00000000-0005-0000-0000-000007000000}"/>
    <cellStyle name="40% - Ênfase3 2" xfId="11" xr:uid="{00000000-0005-0000-0000-000008000000}"/>
    <cellStyle name="40% - Ênfase4 2" xfId="12" xr:uid="{00000000-0005-0000-0000-000009000000}"/>
    <cellStyle name="40% - Ênfase5 2" xfId="13" xr:uid="{00000000-0005-0000-0000-00000A000000}"/>
    <cellStyle name="40% - Ênfase6 2" xfId="14" xr:uid="{00000000-0005-0000-0000-00000B000000}"/>
    <cellStyle name="Comma 2" xfId="15" xr:uid="{00000000-0005-0000-0000-00000C000000}"/>
    <cellStyle name="Moeda" xfId="398" builtinId="4"/>
    <cellStyle name="Moeda 2" xfId="16" xr:uid="{00000000-0005-0000-0000-00000F000000}"/>
    <cellStyle name="Moeda 2 2" xfId="17" xr:uid="{00000000-0005-0000-0000-000010000000}"/>
    <cellStyle name="Moeda 2 2 2" xfId="388" xr:uid="{00000000-0005-0000-0000-000011000000}"/>
    <cellStyle name="Moeda 2 3" xfId="18" xr:uid="{00000000-0005-0000-0000-000012000000}"/>
    <cellStyle name="Moeda 2 4" xfId="387" xr:uid="{00000000-0005-0000-0000-000013000000}"/>
    <cellStyle name="Moeda 3" xfId="19" xr:uid="{00000000-0005-0000-0000-000014000000}"/>
    <cellStyle name="Moeda 4" xfId="396" xr:uid="{00000000-0005-0000-0000-000015000000}"/>
    <cellStyle name="Normal" xfId="0" builtinId="0"/>
    <cellStyle name="Normal 10 10" xfId="20" xr:uid="{00000000-0005-0000-0000-000017000000}"/>
    <cellStyle name="Normal 10 11" xfId="21" xr:uid="{00000000-0005-0000-0000-000018000000}"/>
    <cellStyle name="Normal 10 12" xfId="22" xr:uid="{00000000-0005-0000-0000-000019000000}"/>
    <cellStyle name="Normal 10 13" xfId="23" xr:uid="{00000000-0005-0000-0000-00001A000000}"/>
    <cellStyle name="Normal 10 14" xfId="24" xr:uid="{00000000-0005-0000-0000-00001B000000}"/>
    <cellStyle name="Normal 10 15" xfId="25" xr:uid="{00000000-0005-0000-0000-00001C000000}"/>
    <cellStyle name="Normal 10 16" xfId="26" xr:uid="{00000000-0005-0000-0000-00001D000000}"/>
    <cellStyle name="Normal 10 17" xfId="27" xr:uid="{00000000-0005-0000-0000-00001E000000}"/>
    <cellStyle name="Normal 10 18" xfId="28" xr:uid="{00000000-0005-0000-0000-00001F000000}"/>
    <cellStyle name="Normal 10 19" xfId="29" xr:uid="{00000000-0005-0000-0000-000020000000}"/>
    <cellStyle name="Normal 10 2" xfId="30" xr:uid="{00000000-0005-0000-0000-000021000000}"/>
    <cellStyle name="Normal 10 20" xfId="31" xr:uid="{00000000-0005-0000-0000-000022000000}"/>
    <cellStyle name="Normal 10 21" xfId="32" xr:uid="{00000000-0005-0000-0000-000023000000}"/>
    <cellStyle name="Normal 10 22" xfId="33" xr:uid="{00000000-0005-0000-0000-000024000000}"/>
    <cellStyle name="Normal 10 23" xfId="34" xr:uid="{00000000-0005-0000-0000-000025000000}"/>
    <cellStyle name="Normal 10 24" xfId="35" xr:uid="{00000000-0005-0000-0000-000026000000}"/>
    <cellStyle name="Normal 10 25" xfId="36" xr:uid="{00000000-0005-0000-0000-000027000000}"/>
    <cellStyle name="Normal 10 26" xfId="37" xr:uid="{00000000-0005-0000-0000-000028000000}"/>
    <cellStyle name="Normal 10 27" xfId="38" xr:uid="{00000000-0005-0000-0000-000029000000}"/>
    <cellStyle name="Normal 10 28" xfId="39" xr:uid="{00000000-0005-0000-0000-00002A000000}"/>
    <cellStyle name="Normal 10 29" xfId="40" xr:uid="{00000000-0005-0000-0000-00002B000000}"/>
    <cellStyle name="Normal 10 3" xfId="41" xr:uid="{00000000-0005-0000-0000-00002C000000}"/>
    <cellStyle name="Normal 10 30" xfId="42" xr:uid="{00000000-0005-0000-0000-00002D000000}"/>
    <cellStyle name="Normal 10 31" xfId="43" xr:uid="{00000000-0005-0000-0000-00002E000000}"/>
    <cellStyle name="Normal 10 32" xfId="44" xr:uid="{00000000-0005-0000-0000-00002F000000}"/>
    <cellStyle name="Normal 10 33" xfId="45" xr:uid="{00000000-0005-0000-0000-000030000000}"/>
    <cellStyle name="Normal 10 34" xfId="46" xr:uid="{00000000-0005-0000-0000-000031000000}"/>
    <cellStyle name="Normal 10 35" xfId="47" xr:uid="{00000000-0005-0000-0000-000032000000}"/>
    <cellStyle name="Normal 10 36" xfId="48" xr:uid="{00000000-0005-0000-0000-000033000000}"/>
    <cellStyle name="Normal 10 37" xfId="49" xr:uid="{00000000-0005-0000-0000-000034000000}"/>
    <cellStyle name="Normal 10 38" xfId="50" xr:uid="{00000000-0005-0000-0000-000035000000}"/>
    <cellStyle name="Normal 10 39" xfId="51" xr:uid="{00000000-0005-0000-0000-000036000000}"/>
    <cellStyle name="Normal 10 4" xfId="52" xr:uid="{00000000-0005-0000-0000-000037000000}"/>
    <cellStyle name="Normal 10 5" xfId="53" xr:uid="{00000000-0005-0000-0000-000038000000}"/>
    <cellStyle name="Normal 10 6" xfId="54" xr:uid="{00000000-0005-0000-0000-000039000000}"/>
    <cellStyle name="Normal 10 7" xfId="55" xr:uid="{00000000-0005-0000-0000-00003A000000}"/>
    <cellStyle name="Normal 10 8" xfId="56" xr:uid="{00000000-0005-0000-0000-00003B000000}"/>
    <cellStyle name="Normal 10 9" xfId="57" xr:uid="{00000000-0005-0000-0000-00003C000000}"/>
    <cellStyle name="Normal 11 10" xfId="58" xr:uid="{00000000-0005-0000-0000-00003D000000}"/>
    <cellStyle name="Normal 11 11" xfId="59" xr:uid="{00000000-0005-0000-0000-00003E000000}"/>
    <cellStyle name="Normal 11 12" xfId="60" xr:uid="{00000000-0005-0000-0000-00003F000000}"/>
    <cellStyle name="Normal 11 13" xfId="61" xr:uid="{00000000-0005-0000-0000-000040000000}"/>
    <cellStyle name="Normal 11 14" xfId="62" xr:uid="{00000000-0005-0000-0000-000041000000}"/>
    <cellStyle name="Normal 11 15" xfId="63" xr:uid="{00000000-0005-0000-0000-000042000000}"/>
    <cellStyle name="Normal 11 16" xfId="64" xr:uid="{00000000-0005-0000-0000-000043000000}"/>
    <cellStyle name="Normal 11 17" xfId="65" xr:uid="{00000000-0005-0000-0000-000044000000}"/>
    <cellStyle name="Normal 11 18" xfId="66" xr:uid="{00000000-0005-0000-0000-000045000000}"/>
    <cellStyle name="Normal 11 19" xfId="67" xr:uid="{00000000-0005-0000-0000-000046000000}"/>
    <cellStyle name="Normal 11 2" xfId="68" xr:uid="{00000000-0005-0000-0000-000047000000}"/>
    <cellStyle name="Normal 11 20" xfId="69" xr:uid="{00000000-0005-0000-0000-000048000000}"/>
    <cellStyle name="Normal 11 21" xfId="70" xr:uid="{00000000-0005-0000-0000-000049000000}"/>
    <cellStyle name="Normal 11 22" xfId="71" xr:uid="{00000000-0005-0000-0000-00004A000000}"/>
    <cellStyle name="Normal 11 23" xfId="72" xr:uid="{00000000-0005-0000-0000-00004B000000}"/>
    <cellStyle name="Normal 11 24" xfId="73" xr:uid="{00000000-0005-0000-0000-00004C000000}"/>
    <cellStyle name="Normal 11 25" xfId="74" xr:uid="{00000000-0005-0000-0000-00004D000000}"/>
    <cellStyle name="Normal 11 26" xfId="75" xr:uid="{00000000-0005-0000-0000-00004E000000}"/>
    <cellStyle name="Normal 11 27" xfId="76" xr:uid="{00000000-0005-0000-0000-00004F000000}"/>
    <cellStyle name="Normal 11 28" xfId="77" xr:uid="{00000000-0005-0000-0000-000050000000}"/>
    <cellStyle name="Normal 11 29" xfId="78" xr:uid="{00000000-0005-0000-0000-000051000000}"/>
    <cellStyle name="Normal 11 3" xfId="79" xr:uid="{00000000-0005-0000-0000-000052000000}"/>
    <cellStyle name="Normal 11 30" xfId="80" xr:uid="{00000000-0005-0000-0000-000053000000}"/>
    <cellStyle name="Normal 11 31" xfId="81" xr:uid="{00000000-0005-0000-0000-000054000000}"/>
    <cellStyle name="Normal 11 32" xfId="82" xr:uid="{00000000-0005-0000-0000-000055000000}"/>
    <cellStyle name="Normal 11 33" xfId="83" xr:uid="{00000000-0005-0000-0000-000056000000}"/>
    <cellStyle name="Normal 11 34" xfId="84" xr:uid="{00000000-0005-0000-0000-000057000000}"/>
    <cellStyle name="Normal 11 35" xfId="85" xr:uid="{00000000-0005-0000-0000-000058000000}"/>
    <cellStyle name="Normal 11 36" xfId="86" xr:uid="{00000000-0005-0000-0000-000059000000}"/>
    <cellStyle name="Normal 11 37" xfId="87" xr:uid="{00000000-0005-0000-0000-00005A000000}"/>
    <cellStyle name="Normal 11 38" xfId="88" xr:uid="{00000000-0005-0000-0000-00005B000000}"/>
    <cellStyle name="Normal 11 39" xfId="89" xr:uid="{00000000-0005-0000-0000-00005C000000}"/>
    <cellStyle name="Normal 11 4" xfId="90" xr:uid="{00000000-0005-0000-0000-00005D000000}"/>
    <cellStyle name="Normal 11 5" xfId="91" xr:uid="{00000000-0005-0000-0000-00005E000000}"/>
    <cellStyle name="Normal 11 6" xfId="92" xr:uid="{00000000-0005-0000-0000-00005F000000}"/>
    <cellStyle name="Normal 11 7" xfId="93" xr:uid="{00000000-0005-0000-0000-000060000000}"/>
    <cellStyle name="Normal 11 8" xfId="94" xr:uid="{00000000-0005-0000-0000-000061000000}"/>
    <cellStyle name="Normal 11 9" xfId="95" xr:uid="{00000000-0005-0000-0000-000062000000}"/>
    <cellStyle name="Normal 15" xfId="96" xr:uid="{00000000-0005-0000-0000-000063000000}"/>
    <cellStyle name="Normal 16" xfId="97" xr:uid="{00000000-0005-0000-0000-000064000000}"/>
    <cellStyle name="Normal 17" xfId="98" xr:uid="{00000000-0005-0000-0000-000065000000}"/>
    <cellStyle name="Normal 2" xfId="99" xr:uid="{00000000-0005-0000-0000-000066000000}"/>
    <cellStyle name="Normal 2 2" xfId="100" xr:uid="{00000000-0005-0000-0000-000067000000}"/>
    <cellStyle name="Normal 2 3" xfId="101" xr:uid="{00000000-0005-0000-0000-000068000000}"/>
    <cellStyle name="Normal 2 4" xfId="102" xr:uid="{00000000-0005-0000-0000-000069000000}"/>
    <cellStyle name="Normal 28" xfId="103" xr:uid="{00000000-0005-0000-0000-00006A000000}"/>
    <cellStyle name="Normal 3" xfId="104" xr:uid="{00000000-0005-0000-0000-00006B000000}"/>
    <cellStyle name="Normal 3 10" xfId="105" xr:uid="{00000000-0005-0000-0000-00006C000000}"/>
    <cellStyle name="Normal 3 11" xfId="106" xr:uid="{00000000-0005-0000-0000-00006D000000}"/>
    <cellStyle name="Normal 3 12" xfId="107" xr:uid="{00000000-0005-0000-0000-00006E000000}"/>
    <cellStyle name="Normal 3 13" xfId="108" xr:uid="{00000000-0005-0000-0000-00006F000000}"/>
    <cellStyle name="Normal 3 14" xfId="109" xr:uid="{00000000-0005-0000-0000-000070000000}"/>
    <cellStyle name="Normal 3 15" xfId="110" xr:uid="{00000000-0005-0000-0000-000071000000}"/>
    <cellStyle name="Normal 3 16" xfId="111" xr:uid="{00000000-0005-0000-0000-000072000000}"/>
    <cellStyle name="Normal 3 17" xfId="112" xr:uid="{00000000-0005-0000-0000-000073000000}"/>
    <cellStyle name="Normal 3 18" xfId="113" xr:uid="{00000000-0005-0000-0000-000074000000}"/>
    <cellStyle name="Normal 3 19" xfId="114" xr:uid="{00000000-0005-0000-0000-000075000000}"/>
    <cellStyle name="Normal 3 2" xfId="115" xr:uid="{00000000-0005-0000-0000-000076000000}"/>
    <cellStyle name="Normal 3 20" xfId="116" xr:uid="{00000000-0005-0000-0000-000077000000}"/>
    <cellStyle name="Normal 3 21" xfId="117" xr:uid="{00000000-0005-0000-0000-000078000000}"/>
    <cellStyle name="Normal 3 22" xfId="118" xr:uid="{00000000-0005-0000-0000-000079000000}"/>
    <cellStyle name="Normal 3 23" xfId="119" xr:uid="{00000000-0005-0000-0000-00007A000000}"/>
    <cellStyle name="Normal 3 24" xfId="120" xr:uid="{00000000-0005-0000-0000-00007B000000}"/>
    <cellStyle name="Normal 3 25" xfId="121" xr:uid="{00000000-0005-0000-0000-00007C000000}"/>
    <cellStyle name="Normal 3 26" xfId="122" xr:uid="{00000000-0005-0000-0000-00007D000000}"/>
    <cellStyle name="Normal 3 27" xfId="123" xr:uid="{00000000-0005-0000-0000-00007E000000}"/>
    <cellStyle name="Normal 3 28" xfId="124" xr:uid="{00000000-0005-0000-0000-00007F000000}"/>
    <cellStyle name="Normal 3 29" xfId="125" xr:uid="{00000000-0005-0000-0000-000080000000}"/>
    <cellStyle name="Normal 3 3" xfId="126" xr:uid="{00000000-0005-0000-0000-000081000000}"/>
    <cellStyle name="Normal 3 30" xfId="127" xr:uid="{00000000-0005-0000-0000-000082000000}"/>
    <cellStyle name="Normal 3 31" xfId="128" xr:uid="{00000000-0005-0000-0000-000083000000}"/>
    <cellStyle name="Normal 3 32" xfId="129" xr:uid="{00000000-0005-0000-0000-000084000000}"/>
    <cellStyle name="Normal 3 33" xfId="130" xr:uid="{00000000-0005-0000-0000-000085000000}"/>
    <cellStyle name="Normal 3 34" xfId="131" xr:uid="{00000000-0005-0000-0000-000086000000}"/>
    <cellStyle name="Normal 3 35" xfId="132" xr:uid="{00000000-0005-0000-0000-000087000000}"/>
    <cellStyle name="Normal 3 36" xfId="133" xr:uid="{00000000-0005-0000-0000-000088000000}"/>
    <cellStyle name="Normal 3 37" xfId="134" xr:uid="{00000000-0005-0000-0000-000089000000}"/>
    <cellStyle name="Normal 3 38" xfId="135" xr:uid="{00000000-0005-0000-0000-00008A000000}"/>
    <cellStyle name="Normal 3 39" xfId="136" xr:uid="{00000000-0005-0000-0000-00008B000000}"/>
    <cellStyle name="Normal 3 4" xfId="137" xr:uid="{00000000-0005-0000-0000-00008C000000}"/>
    <cellStyle name="Normal 3 40" xfId="138" xr:uid="{00000000-0005-0000-0000-00008D000000}"/>
    <cellStyle name="Normal 3 5" xfId="139" xr:uid="{00000000-0005-0000-0000-00008E000000}"/>
    <cellStyle name="Normal 3 6" xfId="140" xr:uid="{00000000-0005-0000-0000-00008F000000}"/>
    <cellStyle name="Normal 3 7" xfId="141" xr:uid="{00000000-0005-0000-0000-000090000000}"/>
    <cellStyle name="Normal 3 8" xfId="142" xr:uid="{00000000-0005-0000-0000-000091000000}"/>
    <cellStyle name="Normal 3 9" xfId="143" xr:uid="{00000000-0005-0000-0000-000092000000}"/>
    <cellStyle name="Normal 4" xfId="144" xr:uid="{00000000-0005-0000-0000-000093000000}"/>
    <cellStyle name="Normal 4 10" xfId="145" xr:uid="{00000000-0005-0000-0000-000094000000}"/>
    <cellStyle name="Normal 4 11" xfId="146" xr:uid="{00000000-0005-0000-0000-000095000000}"/>
    <cellStyle name="Normal 4 12" xfId="147" xr:uid="{00000000-0005-0000-0000-000096000000}"/>
    <cellStyle name="Normal 4 13" xfId="148" xr:uid="{00000000-0005-0000-0000-000097000000}"/>
    <cellStyle name="Normal 4 14" xfId="149" xr:uid="{00000000-0005-0000-0000-000098000000}"/>
    <cellStyle name="Normal 4 15" xfId="150" xr:uid="{00000000-0005-0000-0000-000099000000}"/>
    <cellStyle name="Normal 4 16" xfId="151" xr:uid="{00000000-0005-0000-0000-00009A000000}"/>
    <cellStyle name="Normal 4 17" xfId="152" xr:uid="{00000000-0005-0000-0000-00009B000000}"/>
    <cellStyle name="Normal 4 18" xfId="153" xr:uid="{00000000-0005-0000-0000-00009C000000}"/>
    <cellStyle name="Normal 4 19" xfId="154" xr:uid="{00000000-0005-0000-0000-00009D000000}"/>
    <cellStyle name="Normal 4 2" xfId="155" xr:uid="{00000000-0005-0000-0000-00009E000000}"/>
    <cellStyle name="Normal 4 20" xfId="156" xr:uid="{00000000-0005-0000-0000-00009F000000}"/>
    <cellStyle name="Normal 4 21" xfId="157" xr:uid="{00000000-0005-0000-0000-0000A0000000}"/>
    <cellStyle name="Normal 4 22" xfId="158" xr:uid="{00000000-0005-0000-0000-0000A1000000}"/>
    <cellStyle name="Normal 4 23" xfId="159" xr:uid="{00000000-0005-0000-0000-0000A2000000}"/>
    <cellStyle name="Normal 4 24" xfId="160" xr:uid="{00000000-0005-0000-0000-0000A3000000}"/>
    <cellStyle name="Normal 4 25" xfId="161" xr:uid="{00000000-0005-0000-0000-0000A4000000}"/>
    <cellStyle name="Normal 4 26" xfId="162" xr:uid="{00000000-0005-0000-0000-0000A5000000}"/>
    <cellStyle name="Normal 4 27" xfId="163" xr:uid="{00000000-0005-0000-0000-0000A6000000}"/>
    <cellStyle name="Normal 4 28" xfId="164" xr:uid="{00000000-0005-0000-0000-0000A7000000}"/>
    <cellStyle name="Normal 4 29" xfId="165" xr:uid="{00000000-0005-0000-0000-0000A8000000}"/>
    <cellStyle name="Normal 4 3" xfId="166" xr:uid="{00000000-0005-0000-0000-0000A9000000}"/>
    <cellStyle name="Normal 4 30" xfId="167" xr:uid="{00000000-0005-0000-0000-0000AA000000}"/>
    <cellStyle name="Normal 4 31" xfId="168" xr:uid="{00000000-0005-0000-0000-0000AB000000}"/>
    <cellStyle name="Normal 4 32" xfId="169" xr:uid="{00000000-0005-0000-0000-0000AC000000}"/>
    <cellStyle name="Normal 4 33" xfId="170" xr:uid="{00000000-0005-0000-0000-0000AD000000}"/>
    <cellStyle name="Normal 4 34" xfId="171" xr:uid="{00000000-0005-0000-0000-0000AE000000}"/>
    <cellStyle name="Normal 4 35" xfId="172" xr:uid="{00000000-0005-0000-0000-0000AF000000}"/>
    <cellStyle name="Normal 4 36" xfId="173" xr:uid="{00000000-0005-0000-0000-0000B0000000}"/>
    <cellStyle name="Normal 4 37" xfId="174" xr:uid="{00000000-0005-0000-0000-0000B1000000}"/>
    <cellStyle name="Normal 4 38" xfId="175" xr:uid="{00000000-0005-0000-0000-0000B2000000}"/>
    <cellStyle name="Normal 4 39" xfId="176" xr:uid="{00000000-0005-0000-0000-0000B3000000}"/>
    <cellStyle name="Normal 4 4" xfId="177" xr:uid="{00000000-0005-0000-0000-0000B4000000}"/>
    <cellStyle name="Normal 4 5" xfId="178" xr:uid="{00000000-0005-0000-0000-0000B5000000}"/>
    <cellStyle name="Normal 4 6" xfId="179" xr:uid="{00000000-0005-0000-0000-0000B6000000}"/>
    <cellStyle name="Normal 4 7" xfId="180" xr:uid="{00000000-0005-0000-0000-0000B7000000}"/>
    <cellStyle name="Normal 4 8" xfId="181" xr:uid="{00000000-0005-0000-0000-0000B8000000}"/>
    <cellStyle name="Normal 4 9" xfId="182" xr:uid="{00000000-0005-0000-0000-0000B9000000}"/>
    <cellStyle name="Normal 5" xfId="183" xr:uid="{00000000-0005-0000-0000-0000BA000000}"/>
    <cellStyle name="Normal 5 10" xfId="184" xr:uid="{00000000-0005-0000-0000-0000BB000000}"/>
    <cellStyle name="Normal 5 11" xfId="185" xr:uid="{00000000-0005-0000-0000-0000BC000000}"/>
    <cellStyle name="Normal 5 12" xfId="186" xr:uid="{00000000-0005-0000-0000-0000BD000000}"/>
    <cellStyle name="Normal 5 13" xfId="187" xr:uid="{00000000-0005-0000-0000-0000BE000000}"/>
    <cellStyle name="Normal 5 14" xfId="188" xr:uid="{00000000-0005-0000-0000-0000BF000000}"/>
    <cellStyle name="Normal 5 15" xfId="189" xr:uid="{00000000-0005-0000-0000-0000C0000000}"/>
    <cellStyle name="Normal 5 16" xfId="190" xr:uid="{00000000-0005-0000-0000-0000C1000000}"/>
    <cellStyle name="Normal 5 17" xfId="191" xr:uid="{00000000-0005-0000-0000-0000C2000000}"/>
    <cellStyle name="Normal 5 18" xfId="192" xr:uid="{00000000-0005-0000-0000-0000C3000000}"/>
    <cellStyle name="Normal 5 19" xfId="193" xr:uid="{00000000-0005-0000-0000-0000C4000000}"/>
    <cellStyle name="Normal 5 2" xfId="194" xr:uid="{00000000-0005-0000-0000-0000C5000000}"/>
    <cellStyle name="Normal 5 20" xfId="195" xr:uid="{00000000-0005-0000-0000-0000C6000000}"/>
    <cellStyle name="Normal 5 21" xfId="196" xr:uid="{00000000-0005-0000-0000-0000C7000000}"/>
    <cellStyle name="Normal 5 22" xfId="197" xr:uid="{00000000-0005-0000-0000-0000C8000000}"/>
    <cellStyle name="Normal 5 23" xfId="198" xr:uid="{00000000-0005-0000-0000-0000C9000000}"/>
    <cellStyle name="Normal 5 24" xfId="199" xr:uid="{00000000-0005-0000-0000-0000CA000000}"/>
    <cellStyle name="Normal 5 25" xfId="200" xr:uid="{00000000-0005-0000-0000-0000CB000000}"/>
    <cellStyle name="Normal 5 26" xfId="201" xr:uid="{00000000-0005-0000-0000-0000CC000000}"/>
    <cellStyle name="Normal 5 27" xfId="202" xr:uid="{00000000-0005-0000-0000-0000CD000000}"/>
    <cellStyle name="Normal 5 28" xfId="203" xr:uid="{00000000-0005-0000-0000-0000CE000000}"/>
    <cellStyle name="Normal 5 29" xfId="204" xr:uid="{00000000-0005-0000-0000-0000CF000000}"/>
    <cellStyle name="Normal 5 3" xfId="205" xr:uid="{00000000-0005-0000-0000-0000D0000000}"/>
    <cellStyle name="Normal 5 30" xfId="206" xr:uid="{00000000-0005-0000-0000-0000D1000000}"/>
    <cellStyle name="Normal 5 31" xfId="207" xr:uid="{00000000-0005-0000-0000-0000D2000000}"/>
    <cellStyle name="Normal 5 32" xfId="208" xr:uid="{00000000-0005-0000-0000-0000D3000000}"/>
    <cellStyle name="Normal 5 33" xfId="209" xr:uid="{00000000-0005-0000-0000-0000D4000000}"/>
    <cellStyle name="Normal 5 34" xfId="210" xr:uid="{00000000-0005-0000-0000-0000D5000000}"/>
    <cellStyle name="Normal 5 35" xfId="211" xr:uid="{00000000-0005-0000-0000-0000D6000000}"/>
    <cellStyle name="Normal 5 36" xfId="212" xr:uid="{00000000-0005-0000-0000-0000D7000000}"/>
    <cellStyle name="Normal 5 37" xfId="213" xr:uid="{00000000-0005-0000-0000-0000D8000000}"/>
    <cellStyle name="Normal 5 38" xfId="214" xr:uid="{00000000-0005-0000-0000-0000D9000000}"/>
    <cellStyle name="Normal 5 39" xfId="215" xr:uid="{00000000-0005-0000-0000-0000DA000000}"/>
    <cellStyle name="Normal 5 4" xfId="216" xr:uid="{00000000-0005-0000-0000-0000DB000000}"/>
    <cellStyle name="Normal 5 40" xfId="217" xr:uid="{00000000-0005-0000-0000-0000DC000000}"/>
    <cellStyle name="Normal 5 5" xfId="218" xr:uid="{00000000-0005-0000-0000-0000DD000000}"/>
    <cellStyle name="Normal 5 6" xfId="219" xr:uid="{00000000-0005-0000-0000-0000DE000000}"/>
    <cellStyle name="Normal 5 7" xfId="220" xr:uid="{00000000-0005-0000-0000-0000DF000000}"/>
    <cellStyle name="Normal 5 8" xfId="221" xr:uid="{00000000-0005-0000-0000-0000E0000000}"/>
    <cellStyle name="Normal 5 9" xfId="222" xr:uid="{00000000-0005-0000-0000-0000E1000000}"/>
    <cellStyle name="Normal 50" xfId="223" xr:uid="{00000000-0005-0000-0000-0000E2000000}"/>
    <cellStyle name="Normal 6" xfId="395" xr:uid="{00000000-0005-0000-0000-0000E3000000}"/>
    <cellStyle name="Normal 6 10" xfId="224" xr:uid="{00000000-0005-0000-0000-0000E4000000}"/>
    <cellStyle name="Normal 6 11" xfId="225" xr:uid="{00000000-0005-0000-0000-0000E5000000}"/>
    <cellStyle name="Normal 6 12" xfId="226" xr:uid="{00000000-0005-0000-0000-0000E6000000}"/>
    <cellStyle name="Normal 6 13" xfId="227" xr:uid="{00000000-0005-0000-0000-0000E7000000}"/>
    <cellStyle name="Normal 6 14" xfId="228" xr:uid="{00000000-0005-0000-0000-0000E8000000}"/>
    <cellStyle name="Normal 6 15" xfId="229" xr:uid="{00000000-0005-0000-0000-0000E9000000}"/>
    <cellStyle name="Normal 6 16" xfId="230" xr:uid="{00000000-0005-0000-0000-0000EA000000}"/>
    <cellStyle name="Normal 6 17" xfId="231" xr:uid="{00000000-0005-0000-0000-0000EB000000}"/>
    <cellStyle name="Normal 6 18" xfId="232" xr:uid="{00000000-0005-0000-0000-0000EC000000}"/>
    <cellStyle name="Normal 6 19" xfId="233" xr:uid="{00000000-0005-0000-0000-0000ED000000}"/>
    <cellStyle name="Normal 6 2" xfId="234" xr:uid="{00000000-0005-0000-0000-0000EE000000}"/>
    <cellStyle name="Normal 6 20" xfId="235" xr:uid="{00000000-0005-0000-0000-0000EF000000}"/>
    <cellStyle name="Normal 6 21" xfId="236" xr:uid="{00000000-0005-0000-0000-0000F0000000}"/>
    <cellStyle name="Normal 6 22" xfId="237" xr:uid="{00000000-0005-0000-0000-0000F1000000}"/>
    <cellStyle name="Normal 6 23" xfId="238" xr:uid="{00000000-0005-0000-0000-0000F2000000}"/>
    <cellStyle name="Normal 6 24" xfId="239" xr:uid="{00000000-0005-0000-0000-0000F3000000}"/>
    <cellStyle name="Normal 6 25" xfId="240" xr:uid="{00000000-0005-0000-0000-0000F4000000}"/>
    <cellStyle name="Normal 6 26" xfId="241" xr:uid="{00000000-0005-0000-0000-0000F5000000}"/>
    <cellStyle name="Normal 6 27" xfId="242" xr:uid="{00000000-0005-0000-0000-0000F6000000}"/>
    <cellStyle name="Normal 6 28" xfId="243" xr:uid="{00000000-0005-0000-0000-0000F7000000}"/>
    <cellStyle name="Normal 6 29" xfId="244" xr:uid="{00000000-0005-0000-0000-0000F8000000}"/>
    <cellStyle name="Normal 6 3" xfId="245" xr:uid="{00000000-0005-0000-0000-0000F9000000}"/>
    <cellStyle name="Normal 6 30" xfId="246" xr:uid="{00000000-0005-0000-0000-0000FA000000}"/>
    <cellStyle name="Normal 6 31" xfId="247" xr:uid="{00000000-0005-0000-0000-0000FB000000}"/>
    <cellStyle name="Normal 6 32" xfId="248" xr:uid="{00000000-0005-0000-0000-0000FC000000}"/>
    <cellStyle name="Normal 6 33" xfId="249" xr:uid="{00000000-0005-0000-0000-0000FD000000}"/>
    <cellStyle name="Normal 6 34" xfId="250" xr:uid="{00000000-0005-0000-0000-0000FE000000}"/>
    <cellStyle name="Normal 6 35" xfId="251" xr:uid="{00000000-0005-0000-0000-0000FF000000}"/>
    <cellStyle name="Normal 6 36" xfId="252" xr:uid="{00000000-0005-0000-0000-000000010000}"/>
    <cellStyle name="Normal 6 37" xfId="253" xr:uid="{00000000-0005-0000-0000-000001010000}"/>
    <cellStyle name="Normal 6 38" xfId="254" xr:uid="{00000000-0005-0000-0000-000002010000}"/>
    <cellStyle name="Normal 6 39" xfId="255" xr:uid="{00000000-0005-0000-0000-000003010000}"/>
    <cellStyle name="Normal 6 4" xfId="256" xr:uid="{00000000-0005-0000-0000-000004010000}"/>
    <cellStyle name="Normal 6 5" xfId="257" xr:uid="{00000000-0005-0000-0000-000005010000}"/>
    <cellStyle name="Normal 6 6" xfId="258" xr:uid="{00000000-0005-0000-0000-000006010000}"/>
    <cellStyle name="Normal 6 7" xfId="259" xr:uid="{00000000-0005-0000-0000-000007010000}"/>
    <cellStyle name="Normal 6 8" xfId="260" xr:uid="{00000000-0005-0000-0000-000008010000}"/>
    <cellStyle name="Normal 6 9" xfId="261" xr:uid="{00000000-0005-0000-0000-000009010000}"/>
    <cellStyle name="Normal 7" xfId="262" xr:uid="{00000000-0005-0000-0000-00000A010000}"/>
    <cellStyle name="Normal 7 10" xfId="263" xr:uid="{00000000-0005-0000-0000-00000B010000}"/>
    <cellStyle name="Normal 7 11" xfId="264" xr:uid="{00000000-0005-0000-0000-00000C010000}"/>
    <cellStyle name="Normal 7 12" xfId="265" xr:uid="{00000000-0005-0000-0000-00000D010000}"/>
    <cellStyle name="Normal 7 13" xfId="266" xr:uid="{00000000-0005-0000-0000-00000E010000}"/>
    <cellStyle name="Normal 7 14" xfId="267" xr:uid="{00000000-0005-0000-0000-00000F010000}"/>
    <cellStyle name="Normal 7 15" xfId="268" xr:uid="{00000000-0005-0000-0000-000010010000}"/>
    <cellStyle name="Normal 7 16" xfId="269" xr:uid="{00000000-0005-0000-0000-000011010000}"/>
    <cellStyle name="Normal 7 17" xfId="270" xr:uid="{00000000-0005-0000-0000-000012010000}"/>
    <cellStyle name="Normal 7 18" xfId="271" xr:uid="{00000000-0005-0000-0000-000013010000}"/>
    <cellStyle name="Normal 7 19" xfId="272" xr:uid="{00000000-0005-0000-0000-000014010000}"/>
    <cellStyle name="Normal 7 2" xfId="273" xr:uid="{00000000-0005-0000-0000-000015010000}"/>
    <cellStyle name="Normal 7 20" xfId="274" xr:uid="{00000000-0005-0000-0000-000016010000}"/>
    <cellStyle name="Normal 7 21" xfId="275" xr:uid="{00000000-0005-0000-0000-000017010000}"/>
    <cellStyle name="Normal 7 22" xfId="276" xr:uid="{00000000-0005-0000-0000-000018010000}"/>
    <cellStyle name="Normal 7 23" xfId="277" xr:uid="{00000000-0005-0000-0000-000019010000}"/>
    <cellStyle name="Normal 7 24" xfId="278" xr:uid="{00000000-0005-0000-0000-00001A010000}"/>
    <cellStyle name="Normal 7 25" xfId="279" xr:uid="{00000000-0005-0000-0000-00001B010000}"/>
    <cellStyle name="Normal 7 26" xfId="280" xr:uid="{00000000-0005-0000-0000-00001C010000}"/>
    <cellStyle name="Normal 7 27" xfId="281" xr:uid="{00000000-0005-0000-0000-00001D010000}"/>
    <cellStyle name="Normal 7 28" xfId="282" xr:uid="{00000000-0005-0000-0000-00001E010000}"/>
    <cellStyle name="Normal 7 29" xfId="283" xr:uid="{00000000-0005-0000-0000-00001F010000}"/>
    <cellStyle name="Normal 7 3" xfId="284" xr:uid="{00000000-0005-0000-0000-000020010000}"/>
    <cellStyle name="Normal 7 30" xfId="285" xr:uid="{00000000-0005-0000-0000-000021010000}"/>
    <cellStyle name="Normal 7 31" xfId="286" xr:uid="{00000000-0005-0000-0000-000022010000}"/>
    <cellStyle name="Normal 7 32" xfId="287" xr:uid="{00000000-0005-0000-0000-000023010000}"/>
    <cellStyle name="Normal 7 33" xfId="288" xr:uid="{00000000-0005-0000-0000-000024010000}"/>
    <cellStyle name="Normal 7 34" xfId="289" xr:uid="{00000000-0005-0000-0000-000025010000}"/>
    <cellStyle name="Normal 7 35" xfId="290" xr:uid="{00000000-0005-0000-0000-000026010000}"/>
    <cellStyle name="Normal 7 36" xfId="291" xr:uid="{00000000-0005-0000-0000-000027010000}"/>
    <cellStyle name="Normal 7 37" xfId="292" xr:uid="{00000000-0005-0000-0000-000028010000}"/>
    <cellStyle name="Normal 7 38" xfId="293" xr:uid="{00000000-0005-0000-0000-000029010000}"/>
    <cellStyle name="Normal 7 39" xfId="294" xr:uid="{00000000-0005-0000-0000-00002A010000}"/>
    <cellStyle name="Normal 7 4" xfId="295" xr:uid="{00000000-0005-0000-0000-00002B010000}"/>
    <cellStyle name="Normal 7 5" xfId="296" xr:uid="{00000000-0005-0000-0000-00002C010000}"/>
    <cellStyle name="Normal 7 6" xfId="297" xr:uid="{00000000-0005-0000-0000-00002D010000}"/>
    <cellStyle name="Normal 7 7" xfId="298" xr:uid="{00000000-0005-0000-0000-00002E010000}"/>
    <cellStyle name="Normal 7 8" xfId="299" xr:uid="{00000000-0005-0000-0000-00002F010000}"/>
    <cellStyle name="Normal 7 9" xfId="300" xr:uid="{00000000-0005-0000-0000-000030010000}"/>
    <cellStyle name="Normal 8 10" xfId="301" xr:uid="{00000000-0005-0000-0000-000031010000}"/>
    <cellStyle name="Normal 8 11" xfId="302" xr:uid="{00000000-0005-0000-0000-000032010000}"/>
    <cellStyle name="Normal 8 12" xfId="303" xr:uid="{00000000-0005-0000-0000-000033010000}"/>
    <cellStyle name="Normal 8 13" xfId="304" xr:uid="{00000000-0005-0000-0000-000034010000}"/>
    <cellStyle name="Normal 8 14" xfId="305" xr:uid="{00000000-0005-0000-0000-000035010000}"/>
    <cellStyle name="Normal 8 15" xfId="306" xr:uid="{00000000-0005-0000-0000-000036010000}"/>
    <cellStyle name="Normal 8 16" xfId="307" xr:uid="{00000000-0005-0000-0000-000037010000}"/>
    <cellStyle name="Normal 8 17" xfId="308" xr:uid="{00000000-0005-0000-0000-000038010000}"/>
    <cellStyle name="Normal 8 18" xfId="309" xr:uid="{00000000-0005-0000-0000-000039010000}"/>
    <cellStyle name="Normal 8 19" xfId="310" xr:uid="{00000000-0005-0000-0000-00003A010000}"/>
    <cellStyle name="Normal 8 2" xfId="311" xr:uid="{00000000-0005-0000-0000-00003B010000}"/>
    <cellStyle name="Normal 8 20" xfId="312" xr:uid="{00000000-0005-0000-0000-00003C010000}"/>
    <cellStyle name="Normal 8 21" xfId="313" xr:uid="{00000000-0005-0000-0000-00003D010000}"/>
    <cellStyle name="Normal 8 22" xfId="314" xr:uid="{00000000-0005-0000-0000-00003E010000}"/>
    <cellStyle name="Normal 8 23" xfId="315" xr:uid="{00000000-0005-0000-0000-00003F010000}"/>
    <cellStyle name="Normal 8 24" xfId="316" xr:uid="{00000000-0005-0000-0000-000040010000}"/>
    <cellStyle name="Normal 8 25" xfId="317" xr:uid="{00000000-0005-0000-0000-000041010000}"/>
    <cellStyle name="Normal 8 26" xfId="318" xr:uid="{00000000-0005-0000-0000-000042010000}"/>
    <cellStyle name="Normal 8 27" xfId="319" xr:uid="{00000000-0005-0000-0000-000043010000}"/>
    <cellStyle name="Normal 8 28" xfId="320" xr:uid="{00000000-0005-0000-0000-000044010000}"/>
    <cellStyle name="Normal 8 29" xfId="321" xr:uid="{00000000-0005-0000-0000-000045010000}"/>
    <cellStyle name="Normal 8 3" xfId="322" xr:uid="{00000000-0005-0000-0000-000046010000}"/>
    <cellStyle name="Normal 8 30" xfId="323" xr:uid="{00000000-0005-0000-0000-000047010000}"/>
    <cellStyle name="Normal 8 31" xfId="324" xr:uid="{00000000-0005-0000-0000-000048010000}"/>
    <cellStyle name="Normal 8 32" xfId="325" xr:uid="{00000000-0005-0000-0000-000049010000}"/>
    <cellStyle name="Normal 8 33" xfId="326" xr:uid="{00000000-0005-0000-0000-00004A010000}"/>
    <cellStyle name="Normal 8 34" xfId="327" xr:uid="{00000000-0005-0000-0000-00004B010000}"/>
    <cellStyle name="Normal 8 35" xfId="328" xr:uid="{00000000-0005-0000-0000-00004C010000}"/>
    <cellStyle name="Normal 8 36" xfId="329" xr:uid="{00000000-0005-0000-0000-00004D010000}"/>
    <cellStyle name="Normal 8 37" xfId="330" xr:uid="{00000000-0005-0000-0000-00004E010000}"/>
    <cellStyle name="Normal 8 38" xfId="331" xr:uid="{00000000-0005-0000-0000-00004F010000}"/>
    <cellStyle name="Normal 8 39" xfId="332" xr:uid="{00000000-0005-0000-0000-000050010000}"/>
    <cellStyle name="Normal 8 4" xfId="333" xr:uid="{00000000-0005-0000-0000-000051010000}"/>
    <cellStyle name="Normal 8 5" xfId="334" xr:uid="{00000000-0005-0000-0000-000052010000}"/>
    <cellStyle name="Normal 8 6" xfId="335" xr:uid="{00000000-0005-0000-0000-000053010000}"/>
    <cellStyle name="Normal 8 7" xfId="336" xr:uid="{00000000-0005-0000-0000-000054010000}"/>
    <cellStyle name="Normal 8 8" xfId="337" xr:uid="{00000000-0005-0000-0000-000055010000}"/>
    <cellStyle name="Normal 8 9" xfId="338" xr:uid="{00000000-0005-0000-0000-000056010000}"/>
    <cellStyle name="Normal 9 10" xfId="339" xr:uid="{00000000-0005-0000-0000-000057010000}"/>
    <cellStyle name="Normal 9 11" xfId="340" xr:uid="{00000000-0005-0000-0000-000058010000}"/>
    <cellStyle name="Normal 9 12" xfId="341" xr:uid="{00000000-0005-0000-0000-000059010000}"/>
    <cellStyle name="Normal 9 13" xfId="342" xr:uid="{00000000-0005-0000-0000-00005A010000}"/>
    <cellStyle name="Normal 9 14" xfId="343" xr:uid="{00000000-0005-0000-0000-00005B010000}"/>
    <cellStyle name="Normal 9 15" xfId="344" xr:uid="{00000000-0005-0000-0000-00005C010000}"/>
    <cellStyle name="Normal 9 16" xfId="345" xr:uid="{00000000-0005-0000-0000-00005D010000}"/>
    <cellStyle name="Normal 9 17" xfId="346" xr:uid="{00000000-0005-0000-0000-00005E010000}"/>
    <cellStyle name="Normal 9 18" xfId="347" xr:uid="{00000000-0005-0000-0000-00005F010000}"/>
    <cellStyle name="Normal 9 19" xfId="348" xr:uid="{00000000-0005-0000-0000-000060010000}"/>
    <cellStyle name="Normal 9 2" xfId="349" xr:uid="{00000000-0005-0000-0000-000061010000}"/>
    <cellStyle name="Normal 9 20" xfId="350" xr:uid="{00000000-0005-0000-0000-000062010000}"/>
    <cellStyle name="Normal 9 21" xfId="351" xr:uid="{00000000-0005-0000-0000-000063010000}"/>
    <cellStyle name="Normal 9 22" xfId="352" xr:uid="{00000000-0005-0000-0000-000064010000}"/>
    <cellStyle name="Normal 9 23" xfId="353" xr:uid="{00000000-0005-0000-0000-000065010000}"/>
    <cellStyle name="Normal 9 24" xfId="354" xr:uid="{00000000-0005-0000-0000-000066010000}"/>
    <cellStyle name="Normal 9 25" xfId="355" xr:uid="{00000000-0005-0000-0000-000067010000}"/>
    <cellStyle name="Normal 9 26" xfId="356" xr:uid="{00000000-0005-0000-0000-000068010000}"/>
    <cellStyle name="Normal 9 27" xfId="357" xr:uid="{00000000-0005-0000-0000-000069010000}"/>
    <cellStyle name="Normal 9 28" xfId="358" xr:uid="{00000000-0005-0000-0000-00006A010000}"/>
    <cellStyle name="Normal 9 29" xfId="359" xr:uid="{00000000-0005-0000-0000-00006B010000}"/>
    <cellStyle name="Normal 9 3" xfId="360" xr:uid="{00000000-0005-0000-0000-00006C010000}"/>
    <cellStyle name="Normal 9 30" xfId="361" xr:uid="{00000000-0005-0000-0000-00006D010000}"/>
    <cellStyle name="Normal 9 31" xfId="362" xr:uid="{00000000-0005-0000-0000-00006E010000}"/>
    <cellStyle name="Normal 9 32" xfId="363" xr:uid="{00000000-0005-0000-0000-00006F010000}"/>
    <cellStyle name="Normal 9 33" xfId="364" xr:uid="{00000000-0005-0000-0000-000070010000}"/>
    <cellStyle name="Normal 9 34" xfId="365" xr:uid="{00000000-0005-0000-0000-000071010000}"/>
    <cellStyle name="Normal 9 35" xfId="366" xr:uid="{00000000-0005-0000-0000-000072010000}"/>
    <cellStyle name="Normal 9 36" xfId="367" xr:uid="{00000000-0005-0000-0000-000073010000}"/>
    <cellStyle name="Normal 9 37" xfId="368" xr:uid="{00000000-0005-0000-0000-000074010000}"/>
    <cellStyle name="Normal 9 38" xfId="369" xr:uid="{00000000-0005-0000-0000-000075010000}"/>
    <cellStyle name="Normal 9 39" xfId="370" xr:uid="{00000000-0005-0000-0000-000076010000}"/>
    <cellStyle name="Normal 9 4" xfId="371" xr:uid="{00000000-0005-0000-0000-000077010000}"/>
    <cellStyle name="Normal 9 5" xfId="372" xr:uid="{00000000-0005-0000-0000-000078010000}"/>
    <cellStyle name="Normal 9 6" xfId="373" xr:uid="{00000000-0005-0000-0000-000079010000}"/>
    <cellStyle name="Normal 9 7" xfId="374" xr:uid="{00000000-0005-0000-0000-00007A010000}"/>
    <cellStyle name="Normal 9 8" xfId="375" xr:uid="{00000000-0005-0000-0000-00007B010000}"/>
    <cellStyle name="Normal 9 9" xfId="376" xr:uid="{00000000-0005-0000-0000-00007C010000}"/>
    <cellStyle name="Nota 2" xfId="377" xr:uid="{00000000-0005-0000-0000-00007E010000}"/>
    <cellStyle name="Porcentagem" xfId="2" builtinId="5"/>
    <cellStyle name="Porcentagem 2" xfId="378" xr:uid="{00000000-0005-0000-0000-000080010000}"/>
    <cellStyle name="Porcentagem 2 2" xfId="379" xr:uid="{00000000-0005-0000-0000-000081010000}"/>
    <cellStyle name="Porcentagem 3" xfId="397" xr:uid="{00000000-0005-0000-0000-000082010000}"/>
    <cellStyle name="Separador de milhares 2" xfId="380" xr:uid="{00000000-0005-0000-0000-000084010000}"/>
    <cellStyle name="Separador de milhares 2 2" xfId="381" xr:uid="{00000000-0005-0000-0000-000085010000}"/>
    <cellStyle name="Separador de milhares 2 2 2" xfId="390" xr:uid="{00000000-0005-0000-0000-000086010000}"/>
    <cellStyle name="Separador de milhares 2 3" xfId="382" xr:uid="{00000000-0005-0000-0000-000087010000}"/>
    <cellStyle name="Separador de milhares 2 3 2" xfId="391" xr:uid="{00000000-0005-0000-0000-000088010000}"/>
    <cellStyle name="Separador de milhares 2 4" xfId="389" xr:uid="{00000000-0005-0000-0000-000089010000}"/>
    <cellStyle name="Separador de milhares 3" xfId="383" xr:uid="{00000000-0005-0000-0000-00008A010000}"/>
    <cellStyle name="Separador de milhares 3 2" xfId="392" xr:uid="{00000000-0005-0000-0000-00008B010000}"/>
    <cellStyle name="Separador de milhares 4" xfId="384" xr:uid="{00000000-0005-0000-0000-00008C010000}"/>
    <cellStyle name="Separador de milhares 4 2" xfId="393" xr:uid="{00000000-0005-0000-0000-00008D010000}"/>
    <cellStyle name="Vírgula" xfId="1" builtinId="3"/>
    <cellStyle name="Vírgula 2" xfId="385" xr:uid="{00000000-0005-0000-0000-00008E010000}"/>
    <cellStyle name="Vírgula 2 2" xfId="394" xr:uid="{00000000-0005-0000-0000-00008F010000}"/>
    <cellStyle name="Vírgula 3" xfId="386" xr:uid="{00000000-0005-0000-0000-000090010000}"/>
  </cellStyles>
  <dxfs count="0"/>
  <tableStyles count="0" defaultTableStyle="TableStyleMedium9" defaultPivotStyle="PivotStyleLight16"/>
  <colors>
    <mruColors>
      <color rgb="FF00FF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zoomScaleNormal="100" workbookViewId="0">
      <selection sqref="A1:D14"/>
    </sheetView>
  </sheetViews>
  <sheetFormatPr defaultRowHeight="15" x14ac:dyDescent="0.25"/>
  <cols>
    <col min="1" max="1" width="27.7109375" customWidth="1"/>
    <col min="2" max="3" width="25.28515625" customWidth="1"/>
    <col min="4" max="4" width="20.42578125" customWidth="1"/>
    <col min="7" max="7" width="9.5703125" bestFit="1" customWidth="1"/>
  </cols>
  <sheetData>
    <row r="1" spans="1:6" ht="15" customHeight="1" x14ac:dyDescent="0.25">
      <c r="A1" s="78" t="s">
        <v>69</v>
      </c>
      <c r="B1" s="78"/>
      <c r="C1" s="78"/>
      <c r="D1" s="78"/>
    </row>
    <row r="2" spans="1:6" ht="15.75" customHeight="1" x14ac:dyDescent="0.25">
      <c r="A2" s="78"/>
      <c r="B2" s="78"/>
      <c r="C2" s="78"/>
      <c r="D2" s="78"/>
    </row>
    <row r="3" spans="1:6" ht="75" customHeight="1" x14ac:dyDescent="0.25">
      <c r="A3" s="79" t="s">
        <v>35</v>
      </c>
      <c r="B3" s="79"/>
      <c r="C3" s="79"/>
      <c r="D3" s="79"/>
    </row>
    <row r="4" spans="1:6" x14ac:dyDescent="0.25">
      <c r="A4" s="5" t="s">
        <v>0</v>
      </c>
      <c r="B4" s="80" t="s">
        <v>68</v>
      </c>
      <c r="C4" s="80"/>
      <c r="D4" s="80"/>
    </row>
    <row r="5" spans="1:6" x14ac:dyDescent="0.25">
      <c r="A5" s="4" t="s">
        <v>4</v>
      </c>
      <c r="B5" s="4" t="s">
        <v>22</v>
      </c>
      <c r="C5" s="4" t="s">
        <v>1</v>
      </c>
      <c r="D5" s="4" t="s">
        <v>2</v>
      </c>
    </row>
    <row r="6" spans="1:6" x14ac:dyDescent="0.25">
      <c r="A6" s="75">
        <v>1</v>
      </c>
      <c r="B6" s="75" t="s">
        <v>23</v>
      </c>
      <c r="C6" s="76" t="e">
        <f>D6/D$13</f>
        <v>#REF!</v>
      </c>
      <c r="D6" s="74" t="e">
        <f>'ORÇAMENTO ANALÍTICO'!H36</f>
        <v>#REF!</v>
      </c>
    </row>
    <row r="7" spans="1:6" x14ac:dyDescent="0.25">
      <c r="A7" s="75"/>
      <c r="B7" s="75"/>
      <c r="C7" s="76"/>
      <c r="D7" s="75"/>
    </row>
    <row r="8" spans="1:6" x14ac:dyDescent="0.25">
      <c r="A8" s="75">
        <v>2</v>
      </c>
      <c r="B8" s="75" t="s">
        <v>29</v>
      </c>
      <c r="C8" s="76" t="e">
        <f>D8/D$13</f>
        <v>#REF!</v>
      </c>
      <c r="D8" s="74" t="e">
        <f>'ORÇAMENTO ANALÍTICO'!I8</f>
        <v>#REF!</v>
      </c>
    </row>
    <row r="9" spans="1:6" x14ac:dyDescent="0.25">
      <c r="A9" s="75"/>
      <c r="B9" s="75"/>
      <c r="C9" s="76"/>
      <c r="D9" s="75"/>
      <c r="F9" s="3"/>
    </row>
    <row r="10" spans="1:6" x14ac:dyDescent="0.25">
      <c r="A10" s="75">
        <v>3</v>
      </c>
      <c r="B10" s="77" t="s">
        <v>67</v>
      </c>
      <c r="C10" s="76" t="e">
        <f>D10/D$13</f>
        <v>#REF!</v>
      </c>
      <c r="D10" s="74" t="e">
        <f>'ORÇAMENTO ANALÍTICO'!G12</f>
        <v>#REF!</v>
      </c>
      <c r="F10" s="3"/>
    </row>
    <row r="11" spans="1:6" ht="30.75" customHeight="1" x14ac:dyDescent="0.25">
      <c r="A11" s="75"/>
      <c r="B11" s="77"/>
      <c r="C11" s="76"/>
      <c r="D11" s="75"/>
    </row>
    <row r="12" spans="1:6" ht="33.75" customHeight="1" x14ac:dyDescent="0.25">
      <c r="A12" s="8">
        <v>4</v>
      </c>
      <c r="B12" s="9" t="s">
        <v>30</v>
      </c>
      <c r="C12" s="6" t="e">
        <f>D12/D$13</f>
        <v>#REF!</v>
      </c>
      <c r="D12" s="7" t="e">
        <f>'ORÇAMENTO ANALÍTICO'!G13</f>
        <v>#REF!</v>
      </c>
    </row>
    <row r="13" spans="1:6" x14ac:dyDescent="0.25">
      <c r="A13" s="75" t="s">
        <v>3</v>
      </c>
      <c r="B13" s="75"/>
      <c r="C13" s="76" t="e">
        <f>SUM(C6:C12)</f>
        <v>#REF!</v>
      </c>
      <c r="D13" s="74" t="e">
        <f>SUM(D6:D12)</f>
        <v>#REF!</v>
      </c>
    </row>
    <row r="14" spans="1:6" x14ac:dyDescent="0.25">
      <c r="A14" s="75"/>
      <c r="B14" s="75"/>
      <c r="C14" s="76"/>
      <c r="D14" s="75"/>
    </row>
    <row r="15" spans="1:6" x14ac:dyDescent="0.25">
      <c r="D15" s="1"/>
    </row>
    <row r="16" spans="1:6" x14ac:dyDescent="0.25">
      <c r="D16" s="2"/>
    </row>
  </sheetData>
  <mergeCells count="18">
    <mergeCell ref="A1:D2"/>
    <mergeCell ref="A3:D3"/>
    <mergeCell ref="B4:D4"/>
    <mergeCell ref="D8:D9"/>
    <mergeCell ref="C8:C9"/>
    <mergeCell ref="A8:A9"/>
    <mergeCell ref="D6:D7"/>
    <mergeCell ref="A6:A7"/>
    <mergeCell ref="B6:B7"/>
    <mergeCell ref="C6:C7"/>
    <mergeCell ref="B8:B9"/>
    <mergeCell ref="D10:D11"/>
    <mergeCell ref="D13:D14"/>
    <mergeCell ref="C13:C14"/>
    <mergeCell ref="A10:A11"/>
    <mergeCell ref="B10:B11"/>
    <mergeCell ref="C10:C11"/>
    <mergeCell ref="A13:B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workbookViewId="0">
      <selection activeCell="B17" sqref="B17"/>
    </sheetView>
  </sheetViews>
  <sheetFormatPr defaultRowHeight="15" x14ac:dyDescent="0.25"/>
  <cols>
    <col min="1" max="1" width="13.7109375" customWidth="1"/>
    <col min="2" max="2" width="90.5703125" customWidth="1"/>
    <col min="3" max="3" width="21.7109375" style="2" customWidth="1"/>
    <col min="4" max="4" width="10.28515625" customWidth="1"/>
    <col min="5" max="6" width="13.5703125" customWidth="1"/>
    <col min="7" max="7" width="11.5703125" customWidth="1"/>
    <col min="8" max="8" width="15.140625" style="46" customWidth="1"/>
    <col min="9" max="10" width="13.28515625" bestFit="1" customWidth="1"/>
  </cols>
  <sheetData>
    <row r="1" spans="1:9" ht="15" customHeight="1" x14ac:dyDescent="0.25">
      <c r="A1" s="78" t="s">
        <v>70</v>
      </c>
      <c r="B1" s="78"/>
      <c r="C1" s="78"/>
      <c r="D1" s="78"/>
      <c r="E1" s="78"/>
      <c r="F1" s="78"/>
      <c r="G1" s="78"/>
      <c r="H1" s="78"/>
      <c r="I1" s="2"/>
    </row>
    <row r="2" spans="1:9" ht="15.75" customHeight="1" x14ac:dyDescent="0.25">
      <c r="A2" s="78"/>
      <c r="B2" s="78"/>
      <c r="C2" s="78"/>
      <c r="D2" s="78"/>
      <c r="E2" s="78"/>
      <c r="F2" s="78"/>
      <c r="G2" s="78"/>
      <c r="H2" s="78"/>
    </row>
    <row r="3" spans="1:9" ht="49.5" customHeight="1" x14ac:dyDescent="0.25">
      <c r="A3" s="81" t="s">
        <v>35</v>
      </c>
      <c r="B3" s="81"/>
      <c r="C3" s="81"/>
      <c r="D3" s="81"/>
      <c r="E3" s="81"/>
      <c r="F3" s="81"/>
      <c r="G3" s="81"/>
      <c r="H3" s="81"/>
    </row>
    <row r="4" spans="1:9" x14ac:dyDescent="0.25">
      <c r="A4" s="82" t="s">
        <v>71</v>
      </c>
      <c r="B4" s="82"/>
      <c r="C4" s="82"/>
      <c r="D4" s="82"/>
      <c r="E4" s="82"/>
      <c r="F4" s="82"/>
      <c r="G4" s="82"/>
      <c r="H4" s="82"/>
    </row>
    <row r="5" spans="1:9" ht="31.5" x14ac:dyDescent="0.25">
      <c r="A5" s="30" t="s">
        <v>4</v>
      </c>
      <c r="B5" s="50" t="s">
        <v>5</v>
      </c>
      <c r="C5" s="51" t="s">
        <v>6</v>
      </c>
      <c r="D5" s="52" t="s">
        <v>7</v>
      </c>
      <c r="E5" s="29" t="s">
        <v>8</v>
      </c>
      <c r="F5" s="29" t="s">
        <v>9</v>
      </c>
      <c r="G5" s="30" t="s">
        <v>10</v>
      </c>
      <c r="H5" s="53" t="s">
        <v>11</v>
      </c>
    </row>
    <row r="6" spans="1:9" ht="15.75" x14ac:dyDescent="0.25">
      <c r="A6" s="21" t="s">
        <v>12</v>
      </c>
      <c r="B6" s="21" t="s">
        <v>28</v>
      </c>
      <c r="C6" s="39"/>
      <c r="D6" s="15"/>
      <c r="E6" s="15"/>
      <c r="F6" s="15"/>
      <c r="G6" s="15"/>
      <c r="H6" s="54"/>
      <c r="I6" s="2"/>
    </row>
    <row r="7" spans="1:9" ht="15.75" x14ac:dyDescent="0.25">
      <c r="A7" s="21" t="s">
        <v>13</v>
      </c>
      <c r="B7" s="21" t="s">
        <v>24</v>
      </c>
      <c r="C7" s="39"/>
      <c r="D7" s="15"/>
      <c r="E7" s="15"/>
      <c r="F7" s="15"/>
      <c r="G7" s="15"/>
      <c r="H7" s="54"/>
      <c r="I7" s="2"/>
    </row>
    <row r="8" spans="1:9" ht="15.75" x14ac:dyDescent="0.25">
      <c r="A8" s="19" t="s">
        <v>36</v>
      </c>
      <c r="B8" s="24" t="s">
        <v>25</v>
      </c>
      <c r="C8" s="39" t="e">
        <f>#REF!*#REF!+#REF!*#REF!+#REF!*#REF!+#REF!*#REF!+#REF!*#REF!+#REF!*#REF!+#REF!*#REF!+#REF!*#REF!+#REF!*#REF!+#REF!*#REF!+#REF!*#REF!+#REF!*#REF!+#REF!*#REF!</f>
        <v>#REF!</v>
      </c>
      <c r="D8" s="39" t="e">
        <f>#REF!</f>
        <v>#REF!</v>
      </c>
      <c r="E8" s="15"/>
      <c r="F8" s="15"/>
      <c r="G8" s="39" t="e">
        <f>C8*D8</f>
        <v>#REF!</v>
      </c>
      <c r="H8" s="54"/>
      <c r="I8" s="2" t="e">
        <f>SUM(G8:G11)</f>
        <v>#REF!</v>
      </c>
    </row>
    <row r="9" spans="1:9" ht="31.5" x14ac:dyDescent="0.25">
      <c r="A9" s="19" t="s">
        <v>37</v>
      </c>
      <c r="B9" s="24" t="s">
        <v>26</v>
      </c>
      <c r="C9" s="39" t="e">
        <f>#REF!*#REF!+#REF!*#REF!+#REF!*#REF!+#REF!*#REF!+#REF!*#REF!+#REF!*#REF!+#REF!*#REF!+#REF!*#REF!+#REF!*#REF!+#REF!*#REF!+#REF!*#REF!+#REF!*#REF!+#REF!*#REF!</f>
        <v>#REF!</v>
      </c>
      <c r="D9" s="39" t="e">
        <f>#REF!</f>
        <v>#REF!</v>
      </c>
      <c r="E9" s="15"/>
      <c r="F9" s="15"/>
      <c r="G9" s="39" t="e">
        <f t="shared" ref="G9:G12" si="0">C9*D9</f>
        <v>#REF!</v>
      </c>
      <c r="H9" s="54"/>
      <c r="I9" s="2"/>
    </row>
    <row r="10" spans="1:9" ht="15.75" x14ac:dyDescent="0.25">
      <c r="A10" s="19" t="s">
        <v>38</v>
      </c>
      <c r="B10" s="24" t="s">
        <v>18</v>
      </c>
      <c r="C10" s="39" t="e">
        <f>#REF!*#REF!+#REF!*#REF!+#REF!*#REF!+#REF!*#REF!+#REF!*#REF!+#REF!*#REF!+#REF!*#REF!+#REF!*#REF!+#REF!*#REF!+#REF!*#REF!+#REF!*#REF!+#REF!*#REF!+#REF!*#REF!</f>
        <v>#REF!</v>
      </c>
      <c r="D10" s="39" t="e">
        <f>#REF!</f>
        <v>#REF!</v>
      </c>
      <c r="E10" s="15"/>
      <c r="F10" s="15"/>
      <c r="G10" s="39" t="e">
        <f t="shared" si="0"/>
        <v>#REF!</v>
      </c>
      <c r="H10" s="54"/>
      <c r="I10" s="2"/>
    </row>
    <row r="11" spans="1:9" ht="15.75" x14ac:dyDescent="0.25">
      <c r="A11" s="19" t="s">
        <v>39</v>
      </c>
      <c r="B11" s="24" t="s">
        <v>19</v>
      </c>
      <c r="C11" s="39" t="e">
        <f>#REF!*#REF!+#REF!*#REF!+#REF!*#REF!+#REF!*#REF!+#REF!*#REF!+#REF!*#REF!+#REF!*#REF!+#REF!*#REF!+#REF!*#REF!+#REF!*#REF!+#REF!*#REF!+#REF!*#REF!+#REF!*#REF!</f>
        <v>#REF!</v>
      </c>
      <c r="D11" s="39" t="e">
        <f>#REF!</f>
        <v>#REF!</v>
      </c>
      <c r="E11" s="15"/>
      <c r="F11" s="15"/>
      <c r="G11" s="39" t="e">
        <f t="shared" si="0"/>
        <v>#REF!</v>
      </c>
      <c r="H11" s="54"/>
      <c r="I11" s="2"/>
    </row>
    <row r="12" spans="1:9" ht="15.75" x14ac:dyDescent="0.25">
      <c r="A12" s="19" t="s">
        <v>40</v>
      </c>
      <c r="B12" s="24" t="s">
        <v>42</v>
      </c>
      <c r="C12" s="39" t="e">
        <f>#REF!*#REF!+#REF!*#REF!+#REF!*#REF!+#REF!*#REF!+#REF!*#REF!+#REF!*#REF!+#REF!*#REF!+#REF!*#REF!+#REF!*#REF!+#REF!*#REF!+#REF!*#REF!+#REF!*#REF!+#REF!*#REF!</f>
        <v>#REF!</v>
      </c>
      <c r="D12" s="39" t="e">
        <f>#REF!</f>
        <v>#REF!</v>
      </c>
      <c r="E12" s="15"/>
      <c r="F12" s="15"/>
      <c r="G12" s="39" t="e">
        <f t="shared" si="0"/>
        <v>#REF!</v>
      </c>
      <c r="H12" s="54"/>
      <c r="I12" s="2"/>
    </row>
    <row r="13" spans="1:9" ht="15.75" x14ac:dyDescent="0.25">
      <c r="A13" s="19" t="s">
        <v>41</v>
      </c>
      <c r="B13" s="47" t="s">
        <v>15</v>
      </c>
      <c r="C13" s="39"/>
      <c r="D13" s="32"/>
      <c r="E13" s="48" t="e">
        <f>#REF!</f>
        <v>#REF!</v>
      </c>
      <c r="F13" s="48" t="e">
        <f>#REF!</f>
        <v>#REF!</v>
      </c>
      <c r="G13" s="48" t="e">
        <f>E13*F13</f>
        <v>#REF!</v>
      </c>
      <c r="H13" s="54"/>
      <c r="I13" s="2"/>
    </row>
    <row r="14" spans="1:9" ht="15.75" x14ac:dyDescent="0.25">
      <c r="A14" s="21"/>
      <c r="B14" s="49" t="s">
        <v>31</v>
      </c>
      <c r="C14" s="54"/>
      <c r="D14" s="16"/>
      <c r="E14" s="16"/>
      <c r="F14" s="16"/>
      <c r="G14" s="16"/>
      <c r="H14" s="54" t="e">
        <f>SUM(G8:G13)</f>
        <v>#REF!</v>
      </c>
      <c r="I14" s="2"/>
    </row>
    <row r="15" spans="1:9" ht="15.75" x14ac:dyDescent="0.25">
      <c r="A15" s="21" t="s">
        <v>14</v>
      </c>
      <c r="B15" s="21" t="s">
        <v>23</v>
      </c>
      <c r="C15" s="39"/>
      <c r="D15" s="15"/>
      <c r="E15" s="15"/>
      <c r="F15" s="15"/>
      <c r="G15" s="15"/>
      <c r="H15" s="54"/>
      <c r="I15" s="2"/>
    </row>
    <row r="16" spans="1:9" ht="15.75" x14ac:dyDescent="0.25">
      <c r="A16" s="21" t="s">
        <v>43</v>
      </c>
      <c r="B16" s="49" t="s">
        <v>16</v>
      </c>
      <c r="C16" s="39"/>
      <c r="D16" s="15"/>
      <c r="E16" s="15"/>
      <c r="F16" s="15"/>
      <c r="G16" s="15"/>
      <c r="H16" s="54"/>
      <c r="I16" s="2"/>
    </row>
    <row r="17" spans="1:9" ht="15.75" x14ac:dyDescent="0.25">
      <c r="A17" s="23" t="s">
        <v>46</v>
      </c>
      <c r="B17" s="26" t="s">
        <v>44</v>
      </c>
      <c r="C17" s="39" t="e">
        <f>#REF!*#REF!+#REF!*#REF!+#REF!*#REF!+#REF!*#REF!+#REF!*#REF!+#REF!*#REF!+#REF!*#REF!+#REF!*#REF!+#REF!*#REF!+#REF!*#REF!+#REF!*#REF!+#REF!*#REF!+#REF!*#REF!</f>
        <v>#REF!</v>
      </c>
      <c r="D17" s="39" t="e">
        <f>#REF!</f>
        <v>#REF!</v>
      </c>
      <c r="E17" s="15"/>
      <c r="F17" s="15"/>
      <c r="G17" s="39" t="e">
        <f>C17*D17</f>
        <v>#REF!</v>
      </c>
      <c r="H17" s="54"/>
      <c r="I17" s="2"/>
    </row>
    <row r="18" spans="1:9" ht="15.75" x14ac:dyDescent="0.25">
      <c r="A18" s="23" t="s">
        <v>47</v>
      </c>
      <c r="B18" s="26" t="s">
        <v>45</v>
      </c>
      <c r="C18" s="39" t="e">
        <f>#REF!*#REF!+#REF!*#REF!+#REF!*#REF!+#REF!*#REF!+#REF!*#REF!+#REF!*#REF!+#REF!*#REF!+#REF!*#REF!+#REF!*#REF!+#REF!*#REF!+#REF!*#REF!+#REF!*#REF!+#REF!*#REF!</f>
        <v>#REF!</v>
      </c>
      <c r="D18" s="39" t="e">
        <f>#REF!</f>
        <v>#REF!</v>
      </c>
      <c r="E18" s="15"/>
      <c r="F18" s="15"/>
      <c r="G18" s="39" t="e">
        <f t="shared" ref="G18:G20" si="1">C18*D18</f>
        <v>#REF!</v>
      </c>
      <c r="H18" s="54"/>
      <c r="I18" s="2"/>
    </row>
    <row r="19" spans="1:9" ht="15.75" x14ac:dyDescent="0.25">
      <c r="A19" s="23" t="s">
        <v>48</v>
      </c>
      <c r="B19" s="26" t="s">
        <v>20</v>
      </c>
      <c r="C19" s="39" t="e">
        <f>#REF!*#REF!+#REF!*#REF!+#REF!*#REF!+#REF!*#REF!+#REF!*#REF!+#REF!*#REF!+#REF!*#REF!+#REF!*#REF!+#REF!*#REF!+#REF!*#REF!+#REF!*#REF!+#REF!*#REF!+#REF!*#REF!</f>
        <v>#REF!</v>
      </c>
      <c r="D19" s="39" t="e">
        <f>#REF!</f>
        <v>#REF!</v>
      </c>
      <c r="E19" s="15"/>
      <c r="F19" s="15"/>
      <c r="G19" s="39" t="e">
        <f t="shared" si="1"/>
        <v>#REF!</v>
      </c>
      <c r="H19" s="54"/>
      <c r="I19" s="2"/>
    </row>
    <row r="20" spans="1:9" ht="15.75" x14ac:dyDescent="0.25">
      <c r="A20" s="23" t="s">
        <v>49</v>
      </c>
      <c r="B20" s="26" t="s">
        <v>17</v>
      </c>
      <c r="C20" s="39" t="e">
        <f>#REF!*#REF!+#REF!*#REF!+#REF!*#REF!+#REF!*#REF!+#REF!*#REF!+#REF!*#REF!+#REF!*#REF!+#REF!*#REF!+#REF!*#REF!+#REF!*#REF!+#REF!*#REF!+#REF!*#REF!+#REF!*#REF!</f>
        <v>#REF!</v>
      </c>
      <c r="D20" s="39" t="e">
        <f>#REF!</f>
        <v>#REF!</v>
      </c>
      <c r="E20" s="15"/>
      <c r="F20" s="15"/>
      <c r="G20" s="39" t="e">
        <f t="shared" si="1"/>
        <v>#REF!</v>
      </c>
      <c r="H20" s="54" t="e">
        <f>SUM(G17:G20)</f>
        <v>#REF!</v>
      </c>
      <c r="I20" s="2"/>
    </row>
    <row r="21" spans="1:9" ht="15.75" x14ac:dyDescent="0.25">
      <c r="A21" s="21" t="s">
        <v>50</v>
      </c>
      <c r="B21" s="49" t="s">
        <v>27</v>
      </c>
      <c r="C21" s="55"/>
      <c r="D21" s="39"/>
      <c r="E21" s="15"/>
      <c r="F21" s="15"/>
      <c r="G21" s="39"/>
      <c r="H21" s="54"/>
      <c r="I21" s="2"/>
    </row>
    <row r="22" spans="1:9" ht="15.75" x14ac:dyDescent="0.25">
      <c r="A22" s="23" t="s">
        <v>51</v>
      </c>
      <c r="B22" s="26" t="s">
        <v>44</v>
      </c>
      <c r="C22" s="39" t="e">
        <f>#REF!*#REF!+#REF!*#REF!+#REF!*#REF!+#REF!*#REF!+#REF!*#REF!+#REF!*#REF!+#REF!*#REF!+#REF!*#REF!+#REF!*#REF!+#REF!*#REF!+#REF!*#REF!+#REF!*#REF!+#REF!*#REF!</f>
        <v>#REF!</v>
      </c>
      <c r="D22" s="39" t="e">
        <f>#REF!</f>
        <v>#REF!</v>
      </c>
      <c r="E22" s="15"/>
      <c r="F22" s="15"/>
      <c r="G22" s="39" t="e">
        <f t="shared" ref="G22:G25" si="2">C22*D22</f>
        <v>#REF!</v>
      </c>
      <c r="H22" s="54"/>
      <c r="I22" s="2"/>
    </row>
    <row r="23" spans="1:9" ht="15.75" x14ac:dyDescent="0.25">
      <c r="A23" s="23" t="s">
        <v>52</v>
      </c>
      <c r="B23" s="26" t="s">
        <v>45</v>
      </c>
      <c r="C23" s="39" t="e">
        <f>#REF!*#REF!+#REF!*#REF!+#REF!*#REF!+#REF!*#REF!+#REF!*#REF!+#REF!*#REF!+#REF!*#REF!+#REF!*#REF!+#REF!*#REF!+#REF!*#REF!+#REF!*#REF!+#REF!*#REF!+#REF!*#REF!</f>
        <v>#REF!</v>
      </c>
      <c r="D23" s="39" t="e">
        <f>#REF!</f>
        <v>#REF!</v>
      </c>
      <c r="E23" s="15"/>
      <c r="F23" s="15"/>
      <c r="G23" s="39" t="e">
        <f t="shared" si="2"/>
        <v>#REF!</v>
      </c>
      <c r="H23" s="54"/>
      <c r="I23" s="2"/>
    </row>
    <row r="24" spans="1:9" ht="15.75" x14ac:dyDescent="0.25">
      <c r="A24" s="23" t="s">
        <v>53</v>
      </c>
      <c r="B24" s="26" t="s">
        <v>21</v>
      </c>
      <c r="C24" s="39" t="e">
        <f>#REF!*#REF!+#REF!*#REF!+#REF!*#REF!+#REF!*#REF!+#REF!*#REF!+#REF!*#REF!+#REF!*#REF!+#REF!*#REF!+#REF!*#REF!+#REF!*#REF!+#REF!*#REF!+#REF!*#REF!+#REF!*#REF!</f>
        <v>#REF!</v>
      </c>
      <c r="D24" s="39" t="e">
        <f>#REF!</f>
        <v>#REF!</v>
      </c>
      <c r="E24" s="15"/>
      <c r="F24" s="15"/>
      <c r="G24" s="39" t="e">
        <f t="shared" si="2"/>
        <v>#REF!</v>
      </c>
      <c r="H24" s="54"/>
      <c r="I24" s="2"/>
    </row>
    <row r="25" spans="1:9" ht="15.75" x14ac:dyDescent="0.25">
      <c r="A25" s="23" t="s">
        <v>54</v>
      </c>
      <c r="B25" s="26" t="s">
        <v>17</v>
      </c>
      <c r="C25" s="39" t="e">
        <f>#REF!*#REF!+#REF!*#REF!+#REF!*#REF!+#REF!*#REF!+#REF!*#REF!+#REF!*#REF!+#REF!*#REF!+#REF!*#REF!+#REF!*#REF!+#REF!*#REF!+#REF!*#REF!+#REF!*#REF!+#REF!*#REF!</f>
        <v>#REF!</v>
      </c>
      <c r="D25" s="39" t="e">
        <f>#REF!</f>
        <v>#REF!</v>
      </c>
      <c r="E25" s="15"/>
      <c r="F25" s="15"/>
      <c r="G25" s="39" t="e">
        <f t="shared" si="2"/>
        <v>#REF!</v>
      </c>
      <c r="H25" s="54" t="e">
        <f>SUM(G22:G25)</f>
        <v>#REF!</v>
      </c>
      <c r="I25" s="2"/>
    </row>
    <row r="26" spans="1:9" ht="15.75" x14ac:dyDescent="0.25">
      <c r="A26" s="21" t="s">
        <v>55</v>
      </c>
      <c r="B26" s="49" t="s">
        <v>60</v>
      </c>
      <c r="C26" s="55"/>
      <c r="D26" s="15"/>
      <c r="E26" s="15"/>
      <c r="F26" s="15"/>
      <c r="G26" s="15"/>
      <c r="H26" s="54"/>
      <c r="I26" s="2"/>
    </row>
    <row r="27" spans="1:9" ht="15.75" x14ac:dyDescent="0.25">
      <c r="A27" s="23" t="s">
        <v>56</v>
      </c>
      <c r="B27" s="26" t="s">
        <v>45</v>
      </c>
      <c r="C27" s="39" t="e">
        <f>#REF!*#REF!+#REF!*#REF!+#REF!*#REF!+#REF!*#REF!+#REF!*#REF!+#REF!*#REF!+#REF!*#REF!+#REF!*#REF!+#REF!*#REF!+#REF!*#REF!+#REF!*#REF!+#REF!*#REF!+#REF!*#REF!</f>
        <v>#REF!</v>
      </c>
      <c r="D27" s="39" t="e">
        <f>#REF!</f>
        <v>#REF!</v>
      </c>
      <c r="E27" s="15"/>
      <c r="F27" s="15"/>
      <c r="G27" s="39" t="e">
        <f t="shared" ref="G27:G30" si="3">C27*D27</f>
        <v>#REF!</v>
      </c>
      <c r="H27" s="54"/>
      <c r="I27" s="2"/>
    </row>
    <row r="28" spans="1:9" ht="15.75" x14ac:dyDescent="0.25">
      <c r="A28" s="23" t="s">
        <v>57</v>
      </c>
      <c r="B28" s="26" t="s">
        <v>44</v>
      </c>
      <c r="C28" s="39" t="e">
        <f>#REF!*#REF!+#REF!*#REF!+#REF!*#REF!+#REF!*#REF!+#REF!*#REF!+#REF!*#REF!+#REF!*#REF!+#REF!*#REF!+#REF!*#REF!+#REF!*#REF!+#REF!*#REF!+#REF!*#REF!+#REF!*#REF!</f>
        <v>#REF!</v>
      </c>
      <c r="D28" s="39" t="e">
        <f>#REF!</f>
        <v>#REF!</v>
      </c>
      <c r="E28" s="15"/>
      <c r="F28" s="15"/>
      <c r="G28" s="39" t="e">
        <f t="shared" si="3"/>
        <v>#REF!</v>
      </c>
      <c r="H28" s="54"/>
      <c r="I28" s="2"/>
    </row>
    <row r="29" spans="1:9" ht="15.75" x14ac:dyDescent="0.25">
      <c r="A29" s="23" t="s">
        <v>58</v>
      </c>
      <c r="B29" s="26" t="s">
        <v>17</v>
      </c>
      <c r="C29" s="39" t="e">
        <f>#REF!*#REF!+#REF!*#REF!+#REF!*#REF!+#REF!*#REF!+#REF!*#REF!+#REF!*#REF!+#REF!*#REF!+#REF!*#REF!+#REF!*#REF!+#REF!*#REF!+#REF!*#REF!+#REF!*#REF!+#REF!*#REF!</f>
        <v>#REF!</v>
      </c>
      <c r="D29" s="39" t="e">
        <f>#REF!</f>
        <v>#REF!</v>
      </c>
      <c r="E29" s="15"/>
      <c r="F29" s="15"/>
      <c r="G29" s="39" t="e">
        <f t="shared" si="3"/>
        <v>#REF!</v>
      </c>
      <c r="H29" s="54"/>
      <c r="I29" s="2"/>
    </row>
    <row r="30" spans="1:9" ht="15.75" x14ac:dyDescent="0.25">
      <c r="A30" s="23" t="s">
        <v>59</v>
      </c>
      <c r="B30" s="26" t="s">
        <v>20</v>
      </c>
      <c r="C30" s="39" t="e">
        <f>#REF!*#REF!+#REF!*#REF!+#REF!*#REF!+#REF!*#REF!+#REF!*#REF!+#REF!*#REF!+#REF!*#REF!+#REF!*#REF!+#REF!*#REF!+#REF!*#REF!+#REF!*#REF!+#REF!*#REF!+#REF!*#REF!</f>
        <v>#REF!</v>
      </c>
      <c r="D30" s="39" t="e">
        <f>#REF!</f>
        <v>#REF!</v>
      </c>
      <c r="E30" s="15"/>
      <c r="F30" s="15"/>
      <c r="G30" s="39" t="e">
        <f t="shared" si="3"/>
        <v>#REF!</v>
      </c>
      <c r="H30" s="54" t="e">
        <f>SUM(G27:G30)</f>
        <v>#REF!</v>
      </c>
      <c r="I30" s="2"/>
    </row>
    <row r="31" spans="1:9" ht="15.75" x14ac:dyDescent="0.25">
      <c r="A31" s="21" t="s">
        <v>62</v>
      </c>
      <c r="B31" s="49" t="s">
        <v>61</v>
      </c>
      <c r="C31" s="55"/>
      <c r="D31" s="15"/>
      <c r="E31" s="15"/>
      <c r="F31" s="15"/>
      <c r="G31" s="15"/>
      <c r="H31" s="54"/>
      <c r="I31" s="2"/>
    </row>
    <row r="32" spans="1:9" ht="15.75" x14ac:dyDescent="0.25">
      <c r="A32" s="23" t="s">
        <v>63</v>
      </c>
      <c r="B32" s="26" t="s">
        <v>44</v>
      </c>
      <c r="C32" s="39" t="e">
        <f>#REF!*#REF!+#REF!*#REF!+#REF!*#REF!+#REF!*#REF!+#REF!*#REF!+#REF!*#REF!+#REF!*#REF!+#REF!*#REF!+#REF!*#REF!+#REF!*#REF!+#REF!*#REF!+#REF!*#REF!+#REF!*#REF!</f>
        <v>#REF!</v>
      </c>
      <c r="D32" s="39" t="e">
        <f>#REF!</f>
        <v>#REF!</v>
      </c>
      <c r="E32" s="15"/>
      <c r="F32" s="15"/>
      <c r="G32" s="39" t="e">
        <f>C32*D32</f>
        <v>#REF!</v>
      </c>
      <c r="H32" s="54"/>
      <c r="I32" s="2"/>
    </row>
    <row r="33" spans="1:9" ht="15.75" x14ac:dyDescent="0.25">
      <c r="A33" s="23" t="s">
        <v>64</v>
      </c>
      <c r="B33" s="26" t="s">
        <v>45</v>
      </c>
      <c r="C33" s="39" t="e">
        <f>#REF!*#REF!+#REF!*#REF!+#REF!*#REF!+#REF!*#REF!+#REF!*#REF!+#REF!*#REF!+#REF!*#REF!+#REF!*#REF!+#REF!*#REF!+#REF!*#REF!+#REF!*#REF!+#REF!*#REF!+#REF!*#REF!</f>
        <v>#REF!</v>
      </c>
      <c r="D33" s="39" t="e">
        <f>#REF!</f>
        <v>#REF!</v>
      </c>
      <c r="E33" s="15"/>
      <c r="F33" s="15"/>
      <c r="G33" s="39" t="e">
        <f t="shared" ref="G33:G35" si="4">C33*D33</f>
        <v>#REF!</v>
      </c>
      <c r="H33" s="54"/>
      <c r="I33" s="2"/>
    </row>
    <row r="34" spans="1:9" ht="15.75" x14ac:dyDescent="0.25">
      <c r="A34" s="23" t="s">
        <v>65</v>
      </c>
      <c r="B34" s="26" t="s">
        <v>20</v>
      </c>
      <c r="C34" s="39" t="e">
        <f>#REF!*#REF!+#REF!*#REF!+#REF!*#REF!+#REF!*#REF!+#REF!*#REF!+#REF!*#REF!+#REF!*#REF!+#REF!*#REF!+#REF!*#REF!+#REF!*#REF!+#REF!*#REF!+#REF!*#REF!+#REF!*#REF!</f>
        <v>#REF!</v>
      </c>
      <c r="D34" s="39" t="e">
        <f>#REF!</f>
        <v>#REF!</v>
      </c>
      <c r="E34" s="15"/>
      <c r="F34" s="15"/>
      <c r="G34" s="39" t="e">
        <f t="shared" si="4"/>
        <v>#REF!</v>
      </c>
      <c r="H34" s="54"/>
      <c r="I34" s="2"/>
    </row>
    <row r="35" spans="1:9" ht="15.75" x14ac:dyDescent="0.25">
      <c r="A35" s="23" t="s">
        <v>66</v>
      </c>
      <c r="B35" s="26" t="s">
        <v>17</v>
      </c>
      <c r="C35" s="39" t="e">
        <f>#REF!*#REF!+#REF!*#REF!+#REF!*#REF!+#REF!*#REF!+#REF!*#REF!+#REF!*#REF!+#REF!*#REF!+#REF!*#REF!+#REF!*#REF!+#REF!*#REF!+#REF!*#REF!+#REF!*#REF!+#REF!*#REF!</f>
        <v>#REF!</v>
      </c>
      <c r="D35" s="39" t="e">
        <f>#REF!</f>
        <v>#REF!</v>
      </c>
      <c r="E35" s="15"/>
      <c r="F35" s="15"/>
      <c r="G35" s="39" t="e">
        <f t="shared" si="4"/>
        <v>#REF!</v>
      </c>
      <c r="H35" s="54" t="e">
        <f>SUM(G32:G35)</f>
        <v>#REF!</v>
      </c>
      <c r="I35" s="2"/>
    </row>
    <row r="36" spans="1:9" ht="15.75" x14ac:dyDescent="0.25">
      <c r="A36" s="21"/>
      <c r="B36" s="49" t="s">
        <v>32</v>
      </c>
      <c r="C36" s="54"/>
      <c r="D36" s="16"/>
      <c r="E36" s="16"/>
      <c r="F36" s="16"/>
      <c r="G36" s="16"/>
      <c r="H36" s="54" t="e">
        <f>SUM(H15:H35)</f>
        <v>#REF!</v>
      </c>
      <c r="I36" s="2"/>
    </row>
    <row r="37" spans="1:9" ht="16.5" customHeight="1" x14ac:dyDescent="0.25">
      <c r="A37" s="23"/>
      <c r="B37" s="49" t="s">
        <v>33</v>
      </c>
      <c r="C37" s="39"/>
      <c r="D37" s="15"/>
      <c r="E37" s="15"/>
      <c r="F37" s="15"/>
      <c r="G37" s="15"/>
      <c r="H37" s="54" t="e">
        <f>H14+H36</f>
        <v>#REF!</v>
      </c>
      <c r="I37" s="3"/>
    </row>
    <row r="38" spans="1:9" ht="15.75" x14ac:dyDescent="0.25">
      <c r="A38" s="23"/>
      <c r="B38" s="49" t="s">
        <v>34</v>
      </c>
      <c r="C38" s="39"/>
      <c r="D38" s="15"/>
      <c r="E38" s="15"/>
      <c r="F38" s="15"/>
      <c r="G38" s="15"/>
      <c r="H38" s="54" t="e">
        <f>H14+H36</f>
        <v>#REF!</v>
      </c>
    </row>
    <row r="39" spans="1:9" x14ac:dyDescent="0.25">
      <c r="B39" s="37"/>
    </row>
    <row r="40" spans="1:9" x14ac:dyDescent="0.25">
      <c r="B40" s="37"/>
    </row>
  </sheetData>
  <mergeCells count="3">
    <mergeCell ref="A1:H2"/>
    <mergeCell ref="A3:H3"/>
    <mergeCell ref="A4:H4"/>
  </mergeCells>
  <phoneticPr fontId="1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19C2-E1D8-42F8-BD3F-9DDD6B1BF811}">
  <sheetPr>
    <pageSetUpPr fitToPage="1"/>
  </sheetPr>
  <dimension ref="A1:P87"/>
  <sheetViews>
    <sheetView tabSelected="1" view="pageBreakPreview" zoomScale="60" zoomScaleNormal="70" zoomScalePageLayoutView="70" workbookViewId="0">
      <selection activeCell="D10" sqref="D10"/>
    </sheetView>
  </sheetViews>
  <sheetFormatPr defaultRowHeight="15" x14ac:dyDescent="0.25"/>
  <cols>
    <col min="1" max="1" width="18.28515625" customWidth="1"/>
    <col min="2" max="2" width="76.28515625" style="13" customWidth="1"/>
    <col min="3" max="3" width="9.85546875" customWidth="1"/>
    <col min="4" max="5" width="16.7109375" customWidth="1"/>
    <col min="6" max="6" width="15" style="43" customWidth="1"/>
    <col min="7" max="7" width="17.28515625" style="37" customWidth="1"/>
    <col min="8" max="8" width="17.7109375" style="37" customWidth="1"/>
    <col min="9" max="9" width="14" style="37" customWidth="1"/>
    <col min="10" max="12" width="15" style="37" customWidth="1"/>
    <col min="13" max="13" width="15.140625" style="37" customWidth="1"/>
    <col min="14" max="14" width="15.28515625" style="37" customWidth="1"/>
    <col min="15" max="15" width="9.85546875" bestFit="1" customWidth="1"/>
  </cols>
  <sheetData>
    <row r="1" spans="1:14" ht="21" x14ac:dyDescent="0.25">
      <c r="A1" s="90" t="s">
        <v>139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/>
    </row>
    <row r="2" spans="1:14" ht="34.5" customHeight="1" x14ac:dyDescent="0.25">
      <c r="A2" s="92" t="s">
        <v>100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/>
    </row>
    <row r="3" spans="1:14" ht="45" x14ac:dyDescent="0.25">
      <c r="A3" s="100" t="s">
        <v>96</v>
      </c>
      <c r="B3" s="101"/>
      <c r="C3" s="101"/>
      <c r="D3" s="102"/>
      <c r="E3" s="56" t="s">
        <v>73</v>
      </c>
      <c r="F3" s="20" t="s">
        <v>74</v>
      </c>
      <c r="G3" s="20" t="s">
        <v>75</v>
      </c>
      <c r="H3" s="20" t="s">
        <v>76</v>
      </c>
      <c r="I3" s="20" t="s">
        <v>77</v>
      </c>
      <c r="J3" s="20" t="s">
        <v>79</v>
      </c>
      <c r="K3" s="20" t="s">
        <v>78</v>
      </c>
      <c r="L3" s="20" t="s">
        <v>106</v>
      </c>
      <c r="M3" s="20" t="s">
        <v>107</v>
      </c>
      <c r="N3"/>
    </row>
    <row r="4" spans="1:14" ht="15.75" x14ac:dyDescent="0.25">
      <c r="A4" s="100" t="s">
        <v>97</v>
      </c>
      <c r="B4" s="101"/>
      <c r="C4" s="101"/>
      <c r="D4" s="102"/>
      <c r="E4" s="50">
        <v>5994</v>
      </c>
      <c r="F4" s="50">
        <v>3992</v>
      </c>
      <c r="G4" s="50">
        <v>2870</v>
      </c>
      <c r="H4" s="50">
        <v>3027</v>
      </c>
      <c r="I4" s="50">
        <v>7281</v>
      </c>
      <c r="J4" s="50">
        <v>5728</v>
      </c>
      <c r="K4" s="50">
        <v>2409</v>
      </c>
      <c r="L4" s="50">
        <v>22055</v>
      </c>
      <c r="M4" s="50">
        <v>9907</v>
      </c>
      <c r="N4" s="58"/>
    </row>
    <row r="5" spans="1:14" ht="47.25" customHeight="1" x14ac:dyDescent="0.25">
      <c r="A5" s="17" t="s">
        <v>4</v>
      </c>
      <c r="B5" s="18" t="s">
        <v>22</v>
      </c>
      <c r="C5" s="27" t="s">
        <v>72</v>
      </c>
      <c r="D5" s="27" t="s">
        <v>83</v>
      </c>
      <c r="E5" s="94" t="s">
        <v>99</v>
      </c>
      <c r="F5" s="94"/>
      <c r="G5" s="94"/>
      <c r="H5" s="94"/>
      <c r="I5" s="94"/>
      <c r="J5" s="94"/>
      <c r="K5" s="94"/>
      <c r="L5" s="94"/>
      <c r="M5" s="94"/>
      <c r="N5"/>
    </row>
    <row r="6" spans="1:14" ht="30" customHeight="1" x14ac:dyDescent="0.25">
      <c r="A6" s="21">
        <v>1</v>
      </c>
      <c r="B6" s="22" t="s">
        <v>108</v>
      </c>
      <c r="C6" s="64"/>
      <c r="D6" s="65"/>
      <c r="E6" s="65"/>
      <c r="F6" s="65"/>
      <c r="G6" s="65"/>
      <c r="H6" s="65"/>
      <c r="I6" s="65"/>
      <c r="J6" s="65"/>
      <c r="K6" s="65"/>
      <c r="L6" s="65"/>
      <c r="M6" s="66"/>
      <c r="N6"/>
    </row>
    <row r="7" spans="1:14" ht="35.25" customHeight="1" x14ac:dyDescent="0.25">
      <c r="A7" s="21" t="s">
        <v>13</v>
      </c>
      <c r="B7" s="22" t="s">
        <v>122</v>
      </c>
      <c r="C7" s="67"/>
      <c r="D7" s="68"/>
      <c r="E7" s="68"/>
      <c r="F7" s="68"/>
      <c r="G7" s="68"/>
      <c r="H7" s="68"/>
      <c r="I7" s="68"/>
      <c r="J7" s="68"/>
      <c r="K7" s="68"/>
      <c r="L7" s="68"/>
      <c r="M7" s="69"/>
      <c r="N7"/>
    </row>
    <row r="8" spans="1:14" ht="48" customHeight="1" x14ac:dyDescent="0.25">
      <c r="A8" s="21" t="s">
        <v>36</v>
      </c>
      <c r="B8" s="24" t="s">
        <v>121</v>
      </c>
      <c r="C8" s="27" t="s">
        <v>81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/>
    </row>
    <row r="9" spans="1:14" ht="30" customHeight="1" x14ac:dyDescent="0.25">
      <c r="A9" s="21" t="s">
        <v>14</v>
      </c>
      <c r="B9" s="22" t="s">
        <v>82</v>
      </c>
      <c r="C9" s="70"/>
      <c r="D9" s="71"/>
      <c r="E9" s="71"/>
      <c r="F9" s="71"/>
      <c r="G9" s="71"/>
      <c r="H9" s="71"/>
      <c r="I9" s="71"/>
      <c r="J9" s="71"/>
      <c r="K9" s="71"/>
      <c r="L9" s="71"/>
      <c r="M9" s="72"/>
      <c r="N9"/>
    </row>
    <row r="10" spans="1:14" ht="30" customHeight="1" x14ac:dyDescent="0.25">
      <c r="A10" s="19" t="s">
        <v>43</v>
      </c>
      <c r="B10" s="24" t="s">
        <v>102</v>
      </c>
      <c r="C10" s="25" t="s">
        <v>81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/>
    </row>
    <row r="11" spans="1:14" ht="30" customHeight="1" x14ac:dyDescent="0.25">
      <c r="A11" s="19" t="s">
        <v>50</v>
      </c>
      <c r="B11" s="24" t="s">
        <v>103</v>
      </c>
      <c r="C11" s="25" t="s">
        <v>81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/>
    </row>
    <row r="12" spans="1:14" ht="30" customHeight="1" x14ac:dyDescent="0.25">
      <c r="A12" s="19" t="s">
        <v>55</v>
      </c>
      <c r="B12" s="24" t="s">
        <v>104</v>
      </c>
      <c r="C12" s="25" t="s">
        <v>81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/>
    </row>
    <row r="13" spans="1:14" ht="30" customHeight="1" x14ac:dyDescent="0.25">
      <c r="A13" s="19" t="s">
        <v>62</v>
      </c>
      <c r="B13" s="24" t="s">
        <v>105</v>
      </c>
      <c r="C13" s="25" t="s">
        <v>81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/>
    </row>
    <row r="14" spans="1:14" ht="30" customHeight="1" x14ac:dyDescent="0.25">
      <c r="A14" s="19" t="s">
        <v>84</v>
      </c>
      <c r="B14" s="24" t="s">
        <v>95</v>
      </c>
      <c r="C14" s="25" t="s">
        <v>81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/>
    </row>
    <row r="15" spans="1:14" ht="30" customHeight="1" x14ac:dyDescent="0.25">
      <c r="A15" s="21" t="s">
        <v>80</v>
      </c>
      <c r="B15" s="18" t="s">
        <v>101</v>
      </c>
      <c r="C15" s="97"/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  <c r="N15"/>
    </row>
    <row r="16" spans="1:14" ht="30" customHeight="1" x14ac:dyDescent="0.25">
      <c r="A16" s="23" t="s">
        <v>87</v>
      </c>
      <c r="B16" s="24" t="s">
        <v>102</v>
      </c>
      <c r="C16" s="25" t="s">
        <v>81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/>
    </row>
    <row r="17" spans="1:14" ht="30" customHeight="1" x14ac:dyDescent="0.25">
      <c r="A17" s="23" t="s">
        <v>88</v>
      </c>
      <c r="B17" s="24" t="s">
        <v>85</v>
      </c>
      <c r="C17" s="25" t="s">
        <v>81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/>
    </row>
    <row r="18" spans="1:14" ht="30" customHeight="1" x14ac:dyDescent="0.25">
      <c r="A18" s="23" t="s">
        <v>89</v>
      </c>
      <c r="B18" s="24" t="s">
        <v>86</v>
      </c>
      <c r="C18" s="25" t="s">
        <v>81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/>
    </row>
    <row r="19" spans="1:14" ht="30" customHeight="1" x14ac:dyDescent="0.25">
      <c r="A19" s="23" t="s">
        <v>90</v>
      </c>
      <c r="B19" s="24" t="s">
        <v>103</v>
      </c>
      <c r="C19" s="25" t="s">
        <v>81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/>
    </row>
    <row r="20" spans="1:14" ht="30" customHeight="1" x14ac:dyDescent="0.25">
      <c r="A20" s="23" t="s">
        <v>91</v>
      </c>
      <c r="B20" s="24" t="s">
        <v>104</v>
      </c>
      <c r="C20" s="25" t="s">
        <v>81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/>
    </row>
    <row r="21" spans="1:14" s="13" customFormat="1" ht="30" customHeight="1" x14ac:dyDescent="0.25">
      <c r="A21" s="23" t="s">
        <v>92</v>
      </c>
      <c r="B21" s="24" t="s">
        <v>111</v>
      </c>
      <c r="C21" s="25" t="s">
        <v>81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</row>
    <row r="22" spans="1:14" ht="30" customHeight="1" x14ac:dyDescent="0.25">
      <c r="A22" s="23" t="s">
        <v>93</v>
      </c>
      <c r="B22" s="24" t="s">
        <v>112</v>
      </c>
      <c r="C22" s="25" t="s">
        <v>81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/>
    </row>
    <row r="23" spans="1:14" ht="30" customHeight="1" x14ac:dyDescent="0.25">
      <c r="A23" s="23" t="s">
        <v>94</v>
      </c>
      <c r="B23" s="24" t="s">
        <v>113</v>
      </c>
      <c r="C23" s="25" t="s">
        <v>81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/>
    </row>
    <row r="24" spans="1:14" ht="30" customHeight="1" x14ac:dyDescent="0.25">
      <c r="A24" s="21" t="s">
        <v>124</v>
      </c>
      <c r="B24" s="18" t="s">
        <v>116</v>
      </c>
      <c r="C24" s="97"/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9">
        <v>0</v>
      </c>
      <c r="N24"/>
    </row>
    <row r="25" spans="1:14" ht="30" customHeight="1" x14ac:dyDescent="0.25">
      <c r="A25" s="23" t="s">
        <v>125</v>
      </c>
      <c r="B25" s="24" t="s">
        <v>102</v>
      </c>
      <c r="C25" s="25" t="s">
        <v>81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/>
    </row>
    <row r="26" spans="1:14" ht="30" customHeight="1" x14ac:dyDescent="0.25">
      <c r="A26" s="23" t="s">
        <v>126</v>
      </c>
      <c r="B26" s="24" t="s">
        <v>85</v>
      </c>
      <c r="C26" s="25" t="s">
        <v>81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/>
    </row>
    <row r="27" spans="1:14" ht="30" customHeight="1" x14ac:dyDescent="0.25">
      <c r="A27" s="23" t="s">
        <v>127</v>
      </c>
      <c r="B27" s="24" t="s">
        <v>86</v>
      </c>
      <c r="C27" s="25" t="s">
        <v>81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/>
    </row>
    <row r="28" spans="1:14" ht="30" customHeight="1" x14ac:dyDescent="0.25">
      <c r="A28" s="23" t="s">
        <v>128</v>
      </c>
      <c r="B28" s="24" t="s">
        <v>103</v>
      </c>
      <c r="C28" s="25" t="s">
        <v>81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/>
    </row>
    <row r="29" spans="1:14" ht="30" customHeight="1" x14ac:dyDescent="0.25">
      <c r="A29" s="23" t="s">
        <v>129</v>
      </c>
      <c r="B29" s="24" t="s">
        <v>104</v>
      </c>
      <c r="C29" s="25" t="s">
        <v>81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/>
    </row>
    <row r="30" spans="1:14" ht="30" customHeight="1" x14ac:dyDescent="0.25">
      <c r="A30" s="23" t="s">
        <v>130</v>
      </c>
      <c r="B30" s="24" t="s">
        <v>111</v>
      </c>
      <c r="C30" s="25" t="s">
        <v>81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/>
    </row>
    <row r="31" spans="1:14" ht="30" customHeight="1" x14ac:dyDescent="0.25">
      <c r="A31" s="23" t="s">
        <v>131</v>
      </c>
      <c r="B31" s="24" t="s">
        <v>112</v>
      </c>
      <c r="C31" s="25" t="s">
        <v>81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/>
    </row>
    <row r="32" spans="1:14" ht="30" customHeight="1" x14ac:dyDescent="0.25">
      <c r="A32" s="23" t="s">
        <v>132</v>
      </c>
      <c r="B32" s="24" t="s">
        <v>113</v>
      </c>
      <c r="C32" s="25" t="s">
        <v>81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/>
    </row>
    <row r="33" spans="1:16" ht="30" customHeight="1" x14ac:dyDescent="0.25">
      <c r="A33" s="23" t="s">
        <v>133</v>
      </c>
      <c r="B33" s="24" t="s">
        <v>123</v>
      </c>
      <c r="C33" s="25" t="s">
        <v>81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/>
    </row>
    <row r="34" spans="1:16" s="14" customFormat="1" ht="30" customHeight="1" x14ac:dyDescent="0.25">
      <c r="A34" s="23" t="s">
        <v>134</v>
      </c>
      <c r="B34" s="60" t="s">
        <v>114</v>
      </c>
      <c r="C34" s="25" t="s">
        <v>81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</row>
    <row r="35" spans="1:16" ht="30" customHeight="1" x14ac:dyDescent="0.25">
      <c r="A35" s="23" t="s">
        <v>135</v>
      </c>
      <c r="B35" s="60" t="s">
        <v>115</v>
      </c>
      <c r="C35" s="25" t="s">
        <v>81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/>
    </row>
    <row r="36" spans="1:16" ht="30" customHeight="1" x14ac:dyDescent="0.25">
      <c r="A36" s="23" t="s">
        <v>136</v>
      </c>
      <c r="B36" s="60" t="s">
        <v>109</v>
      </c>
      <c r="C36" s="25" t="s">
        <v>81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/>
    </row>
    <row r="37" spans="1:16" ht="30" customHeight="1" x14ac:dyDescent="0.25">
      <c r="A37" s="23" t="s">
        <v>137</v>
      </c>
      <c r="B37" s="60" t="s">
        <v>42</v>
      </c>
      <c r="C37" s="25" t="s">
        <v>81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/>
    </row>
    <row r="38" spans="1:16" ht="30" customHeight="1" x14ac:dyDescent="0.25">
      <c r="A38" s="23" t="s">
        <v>138</v>
      </c>
      <c r="B38" s="60" t="s">
        <v>110</v>
      </c>
      <c r="C38" s="25" t="s">
        <v>117</v>
      </c>
      <c r="D38" s="62"/>
      <c r="E38" s="57">
        <v>233.94</v>
      </c>
      <c r="F38" s="57">
        <v>233.94</v>
      </c>
      <c r="G38" s="57">
        <v>233.94</v>
      </c>
      <c r="H38" s="57">
        <v>233.94</v>
      </c>
      <c r="I38" s="57">
        <v>233.94</v>
      </c>
      <c r="J38" s="57">
        <v>233.94</v>
      </c>
      <c r="K38" s="57">
        <v>233.94</v>
      </c>
      <c r="L38" s="57">
        <v>233.94</v>
      </c>
      <c r="M38" s="57">
        <v>233.94</v>
      </c>
      <c r="N38"/>
      <c r="P38" s="61"/>
    </row>
    <row r="39" spans="1:16" ht="30" customHeight="1" x14ac:dyDescent="0.25">
      <c r="A39" s="89" t="s">
        <v>98</v>
      </c>
      <c r="B39" s="89"/>
      <c r="C39" s="89"/>
      <c r="D39" s="89"/>
      <c r="E39" s="59">
        <f>SUM(E10:E14,E16:E23,E25:E38)</f>
        <v>233.94</v>
      </c>
      <c r="F39" s="59">
        <f t="shared" ref="F39:M39" si="0">SUM(F10:F14,F16:F23,F25:F38)</f>
        <v>233.94</v>
      </c>
      <c r="G39" s="59">
        <f t="shared" si="0"/>
        <v>233.94</v>
      </c>
      <c r="H39" s="59">
        <f t="shared" si="0"/>
        <v>233.94</v>
      </c>
      <c r="I39" s="59">
        <f t="shared" si="0"/>
        <v>233.94</v>
      </c>
      <c r="J39" s="59">
        <f t="shared" si="0"/>
        <v>233.94</v>
      </c>
      <c r="K39" s="59">
        <f t="shared" si="0"/>
        <v>233.94</v>
      </c>
      <c r="L39" s="59">
        <f t="shared" si="0"/>
        <v>233.94</v>
      </c>
      <c r="M39" s="59">
        <f t="shared" si="0"/>
        <v>233.94</v>
      </c>
      <c r="N39"/>
    </row>
    <row r="40" spans="1:16" ht="30" customHeight="1" x14ac:dyDescent="0.25">
      <c r="A40" s="84" t="s">
        <v>118</v>
      </c>
      <c r="B40" s="85"/>
      <c r="C40" s="85"/>
      <c r="D40" s="85"/>
      <c r="E40" s="85"/>
      <c r="F40" s="85"/>
      <c r="G40" s="85"/>
      <c r="H40" s="85"/>
      <c r="I40" s="85"/>
      <c r="J40" s="85"/>
      <c r="K40" s="86"/>
      <c r="L40" s="87">
        <f>SUM(E39:M39)</f>
        <v>2105.46</v>
      </c>
      <c r="M40" s="88"/>
      <c r="N40"/>
    </row>
    <row r="41" spans="1:16" ht="30" customHeight="1" x14ac:dyDescent="0.25">
      <c r="A41" s="63"/>
      <c r="B41" s="85" t="s">
        <v>120</v>
      </c>
      <c r="C41" s="85"/>
      <c r="D41" s="85"/>
      <c r="E41" s="85"/>
      <c r="F41" s="85"/>
      <c r="G41" s="85"/>
      <c r="H41" s="85"/>
      <c r="I41" s="86"/>
      <c r="J41" s="95">
        <v>0</v>
      </c>
      <c r="K41" s="96"/>
      <c r="L41" s="103">
        <f>L40*J41</f>
        <v>0</v>
      </c>
      <c r="M41" s="103"/>
      <c r="N41" s="31"/>
    </row>
    <row r="42" spans="1:16" ht="30" customHeight="1" x14ac:dyDescent="0.25">
      <c r="A42" s="89" t="s">
        <v>119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3">
        <f>L40+L41</f>
        <v>2105.46</v>
      </c>
      <c r="M42" s="83"/>
      <c r="N42" s="35"/>
    </row>
    <row r="43" spans="1:16" ht="23.25" x14ac:dyDescent="0.35">
      <c r="B43" s="44"/>
      <c r="H43" s="10"/>
      <c r="I43" s="33"/>
      <c r="J43" s="34"/>
      <c r="K43" s="31"/>
      <c r="L43" s="31"/>
      <c r="M43" s="31"/>
      <c r="N43" s="35"/>
    </row>
    <row r="44" spans="1:16" ht="23.25" x14ac:dyDescent="0.35">
      <c r="B44" s="44"/>
      <c r="H44" s="10"/>
      <c r="I44" s="33"/>
      <c r="J44" s="34"/>
      <c r="K44" s="31"/>
      <c r="L44" s="31"/>
      <c r="M44" s="31"/>
      <c r="N44" s="35"/>
    </row>
    <row r="45" spans="1:16" x14ac:dyDescent="0.25">
      <c r="H45" s="10"/>
      <c r="I45" s="33"/>
      <c r="J45" s="34"/>
      <c r="K45" s="31"/>
      <c r="L45" s="31"/>
      <c r="M45" s="31"/>
      <c r="N45" s="35"/>
    </row>
    <row r="46" spans="1:16" x14ac:dyDescent="0.25">
      <c r="H46" s="10"/>
      <c r="I46" s="33"/>
      <c r="J46" s="34"/>
      <c r="K46" s="31"/>
      <c r="L46" s="31"/>
      <c r="M46" s="31"/>
      <c r="N46" s="35"/>
    </row>
    <row r="47" spans="1:16" ht="16.5" customHeight="1" x14ac:dyDescent="0.25">
      <c r="H47" s="10"/>
      <c r="I47" s="33"/>
      <c r="J47" s="34"/>
      <c r="K47" s="31"/>
      <c r="L47" s="31"/>
      <c r="M47" s="31"/>
      <c r="N47" s="35"/>
    </row>
    <row r="48" spans="1:16" ht="16.5" customHeight="1" x14ac:dyDescent="0.25">
      <c r="H48" s="10"/>
      <c r="I48" s="33"/>
      <c r="J48" s="34"/>
      <c r="K48" s="31"/>
      <c r="L48" s="31"/>
      <c r="M48" s="31"/>
      <c r="N48" s="35"/>
    </row>
    <row r="49" spans="8:14" x14ac:dyDescent="0.25">
      <c r="H49" s="10"/>
      <c r="I49" s="33"/>
      <c r="J49" s="34"/>
      <c r="K49" s="31"/>
      <c r="L49" s="31"/>
      <c r="M49" s="31"/>
      <c r="N49" s="35"/>
    </row>
    <row r="50" spans="8:14" x14ac:dyDescent="0.25">
      <c r="H50" s="10"/>
      <c r="I50" s="33"/>
      <c r="J50" s="34"/>
      <c r="K50" s="31"/>
      <c r="L50" s="31"/>
      <c r="M50" s="31"/>
      <c r="N50" s="35"/>
    </row>
    <row r="51" spans="8:14" x14ac:dyDescent="0.25">
      <c r="H51" s="10"/>
      <c r="I51" s="33"/>
      <c r="J51" s="34"/>
      <c r="K51" s="31"/>
      <c r="L51" s="31"/>
      <c r="M51" s="31"/>
      <c r="N51" s="35"/>
    </row>
    <row r="52" spans="8:14" x14ac:dyDescent="0.25">
      <c r="H52" s="10"/>
      <c r="I52" s="33"/>
      <c r="J52" s="34"/>
      <c r="K52" s="31"/>
      <c r="L52" s="31"/>
      <c r="M52" s="31"/>
      <c r="N52" s="35"/>
    </row>
    <row r="53" spans="8:14" x14ac:dyDescent="0.25">
      <c r="H53" s="10"/>
      <c r="I53" s="33"/>
      <c r="J53" s="34"/>
      <c r="K53" s="31"/>
      <c r="L53" s="31"/>
      <c r="M53" s="31"/>
      <c r="N53" s="35"/>
    </row>
    <row r="54" spans="8:14" x14ac:dyDescent="0.25">
      <c r="H54" s="10"/>
      <c r="I54" s="33"/>
      <c r="J54" s="34"/>
      <c r="K54" s="31"/>
      <c r="L54" s="31"/>
      <c r="M54" s="31"/>
      <c r="N54" s="35"/>
    </row>
    <row r="55" spans="8:14" x14ac:dyDescent="0.25">
      <c r="H55" s="10"/>
      <c r="I55" s="33"/>
      <c r="J55" s="34"/>
      <c r="K55" s="31"/>
      <c r="L55" s="31"/>
      <c r="M55" s="31"/>
      <c r="N55" s="35"/>
    </row>
    <row r="56" spans="8:14" x14ac:dyDescent="0.25">
      <c r="H56" s="11"/>
      <c r="I56" s="33"/>
      <c r="J56" s="34"/>
      <c r="K56" s="31"/>
      <c r="L56" s="31"/>
      <c r="M56" s="31"/>
      <c r="N56" s="35"/>
    </row>
    <row r="57" spans="8:14" x14ac:dyDescent="0.25">
      <c r="H57" s="12"/>
      <c r="I57" s="33"/>
      <c r="J57" s="34"/>
      <c r="K57" s="31"/>
      <c r="L57" s="31"/>
      <c r="M57" s="31"/>
      <c r="N57" s="35"/>
    </row>
    <row r="58" spans="8:14" x14ac:dyDescent="0.25">
      <c r="I58" s="28"/>
    </row>
    <row r="59" spans="8:14" x14ac:dyDescent="0.25">
      <c r="H59" s="40"/>
      <c r="I59" s="41"/>
      <c r="K59" s="28"/>
      <c r="N59" s="42"/>
    </row>
    <row r="60" spans="8:14" x14ac:dyDescent="0.25">
      <c r="I60" s="28"/>
      <c r="K60" s="28"/>
      <c r="N60" s="42"/>
    </row>
    <row r="61" spans="8:14" x14ac:dyDescent="0.25">
      <c r="I61" s="28"/>
      <c r="K61" s="28"/>
      <c r="N61" s="41"/>
    </row>
    <row r="62" spans="8:14" x14ac:dyDescent="0.25">
      <c r="I62" s="28"/>
      <c r="N62" s="41"/>
    </row>
    <row r="63" spans="8:14" ht="15" hidden="1" customHeight="1" x14ac:dyDescent="0.25">
      <c r="I63" s="36"/>
      <c r="K63" s="28"/>
      <c r="N63" s="41"/>
    </row>
    <row r="64" spans="8:14" x14ac:dyDescent="0.25">
      <c r="H64" s="28"/>
      <c r="N64" s="40"/>
    </row>
    <row r="65" spans="9:14" x14ac:dyDescent="0.25">
      <c r="K65" s="36"/>
      <c r="N65" s="45"/>
    </row>
    <row r="66" spans="9:14" ht="15" hidden="1" customHeight="1" x14ac:dyDescent="0.25">
      <c r="I66" s="36"/>
      <c r="N66" s="40"/>
    </row>
    <row r="67" spans="9:14" x14ac:dyDescent="0.25">
      <c r="I67" s="36"/>
      <c r="J67" s="36"/>
      <c r="K67" s="36"/>
      <c r="L67" s="36"/>
      <c r="M67" s="36"/>
      <c r="N67" s="45"/>
    </row>
    <row r="68" spans="9:14" x14ac:dyDescent="0.25">
      <c r="N68" s="40"/>
    </row>
    <row r="70" spans="9:14" x14ac:dyDescent="0.25">
      <c r="I70" s="36"/>
      <c r="N70" s="45"/>
    </row>
    <row r="71" spans="9:14" x14ac:dyDescent="0.25">
      <c r="I71" s="38"/>
    </row>
    <row r="72" spans="9:14" ht="16.5" customHeight="1" x14ac:dyDescent="0.25"/>
    <row r="73" spans="9:14" ht="15.75" customHeight="1" x14ac:dyDescent="0.25">
      <c r="I73" s="36"/>
    </row>
    <row r="86" spans="1:6" s="37" customFormat="1" x14ac:dyDescent="0.25">
      <c r="A86"/>
      <c r="B86" s="13"/>
      <c r="C86"/>
      <c r="D86"/>
      <c r="E86"/>
      <c r="F86" s="43"/>
    </row>
    <row r="87" spans="1:6" s="37" customFormat="1" x14ac:dyDescent="0.25">
      <c r="A87"/>
      <c r="B87" s="13"/>
      <c r="C87"/>
      <c r="D87"/>
      <c r="E87"/>
      <c r="F87" s="43"/>
    </row>
  </sheetData>
  <mergeCells count="15">
    <mergeCell ref="L42:M42"/>
    <mergeCell ref="A40:K40"/>
    <mergeCell ref="L40:M40"/>
    <mergeCell ref="A42:K42"/>
    <mergeCell ref="A1:M1"/>
    <mergeCell ref="A2:M2"/>
    <mergeCell ref="E5:M5"/>
    <mergeCell ref="J41:K41"/>
    <mergeCell ref="B41:I41"/>
    <mergeCell ref="C15:M15"/>
    <mergeCell ref="C24:M24"/>
    <mergeCell ref="A39:D39"/>
    <mergeCell ref="A3:D3"/>
    <mergeCell ref="A4:D4"/>
    <mergeCell ref="L41:M41"/>
  </mergeCells>
  <phoneticPr fontId="1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47" fitToHeight="2" orientation="landscape" r:id="rId1"/>
  <headerFooter>
    <oddHeader>&amp;L       &amp;G&amp;CUNIDADES SESC/AR-DF
CONTRATAÇÃO DE EMPRESA ESPECIALIZADA PARA ELABORAÇÃO DE PROJETO LEGAL E EXECUTIVO
DE PREVENÇÃO E COMBATE A INCÊNDIO
PLANILHA ORÇAMENTÁRIA ESTIMATIVA&amp;RSERVIÇO SOCIAL DO COMÉRCIO
SESC/ AR/ DF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3318AE465E7C4490679F3140891DF0" ma:contentTypeVersion="1" ma:contentTypeDescription="Crie um novo documento." ma:contentTypeScope="" ma:versionID="912e8683d38ebbb2630737b09b79b08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2a42ba22b3d3c36d4220d3cf34f11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Data de Início de Agendamento é uma coluna de site criada pelo recurso de Publicação. Ela é usada para especificar a data e hora em que essa página aparecerá pela primeira vez aos visitantes do site.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Data Final de Agendamento é uma coluna de site criada pelo recurso de Publicação. Ela é usada para especificar a data e a hora em que essa página não será mais exibida aos visitantes do site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5FF42-9B57-48FA-8113-654A21E8A417}"/>
</file>

<file path=customXml/itemProps2.xml><?xml version="1.0" encoding="utf-8"?>
<ds:datastoreItem xmlns:ds="http://schemas.openxmlformats.org/officeDocument/2006/customXml" ds:itemID="{9203B133-B0F8-4BBB-BFF7-9A9EA7EAF6B2}"/>
</file>

<file path=customXml/itemProps3.xml><?xml version="1.0" encoding="utf-8"?>
<ds:datastoreItem xmlns:ds="http://schemas.openxmlformats.org/officeDocument/2006/customXml" ds:itemID="{2E20AA22-A5AC-44BD-8F01-37C29CDA09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ORÇAMENTO SINTÉTICO</vt:lpstr>
      <vt:lpstr>ORÇAMENTO ANALÍTICO</vt:lpstr>
      <vt:lpstr>PROPOSTAS</vt:lpstr>
      <vt:lpstr>'ORÇAMENTO ANALÍTICO'!Area_de_impressao</vt:lpstr>
      <vt:lpstr>'ORÇAMENTO SINTÉTICO'!Area_de_impressao</vt:lpstr>
      <vt:lpstr>PROPOSTAS!Area_de_impressao</vt:lpstr>
      <vt:lpstr>'ORÇAMENTO ANALÍTICO'!Titulos_de_impressao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tr300593</dc:creator>
  <cp:keywords/>
  <dc:description/>
  <cp:lastModifiedBy>Karolliny de Sousa Amancio - 6422</cp:lastModifiedBy>
  <cp:revision/>
  <cp:lastPrinted>2022-05-27T19:53:51Z</cp:lastPrinted>
  <dcterms:created xsi:type="dcterms:W3CDTF">2018-10-26T14:21:00Z</dcterms:created>
  <dcterms:modified xsi:type="dcterms:W3CDTF">2022-09-14T19:53:51Z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0x010100213318AE465E7C4490679F3140891DF0</vt:lpwstr>
  </property>
</Properties>
</file>