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C:\Users\luciane.soares\Desktop\A PROCESSOS\CONCORRÊNCIA\37755-2024 - RESTAURANTE CEILÂNDIA\"/>
    </mc:Choice>
  </mc:AlternateContent>
  <xr:revisionPtr revIDLastSave="0" documentId="8_{C028C8E2-514C-4812-9B2A-8EDEA7EC72F4}" xr6:coauthVersionLast="47" xr6:coauthVersionMax="47" xr10:uidLastSave="{00000000-0000-0000-0000-000000000000}"/>
  <bookViews>
    <workbookView xWindow="28680" yWindow="-120" windowWidth="29040" windowHeight="15720" xr2:uid="{00000000-000D-0000-FFFF-FFFF00000000}"/>
  </bookViews>
  <sheets>
    <sheet name="Orçamento Sintético" sheetId="1" r:id="rId1"/>
  </sheets>
  <externalReferences>
    <externalReference r:id="rId2"/>
  </externalReferences>
  <definedNames>
    <definedName name="_xlnm.Print_Titles" localSheetId="0">'[1]repeated header'!$4:$4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02" i="1" l="1"/>
  <c r="I402" i="1" s="1"/>
  <c r="J402" i="1" s="1"/>
  <c r="J401" i="1"/>
  <c r="H400" i="1"/>
  <c r="I400" i="1" s="1"/>
  <c r="J400" i="1" s="1"/>
  <c r="J399" i="1"/>
  <c r="H398" i="1"/>
  <c r="I398" i="1" s="1"/>
  <c r="J398" i="1" s="1"/>
  <c r="H397" i="1"/>
  <c r="I397" i="1" s="1"/>
  <c r="J397" i="1" s="1"/>
  <c r="H396" i="1"/>
  <c r="I396" i="1" s="1"/>
  <c r="J396" i="1" s="1"/>
  <c r="H395" i="1"/>
  <c r="I395" i="1" s="1"/>
  <c r="J395" i="1" s="1"/>
  <c r="J394" i="1"/>
  <c r="H393" i="1"/>
  <c r="I393" i="1" s="1"/>
  <c r="J393" i="1" s="1"/>
  <c r="H392" i="1"/>
  <c r="I392" i="1" s="1"/>
  <c r="J392" i="1" s="1"/>
  <c r="I391" i="1"/>
  <c r="J391" i="1" s="1"/>
  <c r="H391" i="1"/>
  <c r="H390" i="1"/>
  <c r="I390" i="1" s="1"/>
  <c r="J390" i="1" s="1"/>
  <c r="H389" i="1"/>
  <c r="I389" i="1" s="1"/>
  <c r="J389" i="1" s="1"/>
  <c r="H388" i="1"/>
  <c r="I388" i="1" s="1"/>
  <c r="J388" i="1" s="1"/>
  <c r="I387" i="1"/>
  <c r="J387" i="1" s="1"/>
  <c r="H387" i="1"/>
  <c r="H386" i="1"/>
  <c r="I386" i="1" s="1"/>
  <c r="J386" i="1" s="1"/>
  <c r="H385" i="1"/>
  <c r="I385" i="1" s="1"/>
  <c r="J385" i="1" s="1"/>
  <c r="I384" i="1"/>
  <c r="J384" i="1" s="1"/>
  <c r="H384" i="1"/>
  <c r="H383" i="1"/>
  <c r="I383" i="1" s="1"/>
  <c r="J383" i="1" s="1"/>
  <c r="I382" i="1"/>
  <c r="J382" i="1" s="1"/>
  <c r="H382" i="1"/>
  <c r="H381" i="1"/>
  <c r="I381" i="1" s="1"/>
  <c r="J381" i="1" s="1"/>
  <c r="H380" i="1"/>
  <c r="I380" i="1" s="1"/>
  <c r="J380" i="1" s="1"/>
  <c r="J379" i="1"/>
  <c r="I378" i="1"/>
  <c r="J378" i="1" s="1"/>
  <c r="H378" i="1"/>
  <c r="H377" i="1"/>
  <c r="I377" i="1" s="1"/>
  <c r="J377" i="1" s="1"/>
  <c r="H376" i="1"/>
  <c r="I376" i="1" s="1"/>
  <c r="J376" i="1" s="1"/>
  <c r="H375" i="1"/>
  <c r="I375" i="1" s="1"/>
  <c r="J375" i="1" s="1"/>
  <c r="J374" i="1"/>
  <c r="I374" i="1"/>
  <c r="H374" i="1"/>
  <c r="H373" i="1"/>
  <c r="I373" i="1" s="1"/>
  <c r="J373" i="1" s="1"/>
  <c r="H372" i="1"/>
  <c r="I372" i="1" s="1"/>
  <c r="J372" i="1" s="1"/>
  <c r="H371" i="1"/>
  <c r="I371" i="1" s="1"/>
  <c r="J371" i="1" s="1"/>
  <c r="H370" i="1"/>
  <c r="I370" i="1" s="1"/>
  <c r="J370" i="1" s="1"/>
  <c r="H369" i="1"/>
  <c r="I369" i="1" s="1"/>
  <c r="J369" i="1" s="1"/>
  <c r="I368" i="1"/>
  <c r="J368" i="1" s="1"/>
  <c r="H368" i="1"/>
  <c r="I367" i="1"/>
  <c r="J367" i="1" s="1"/>
  <c r="H367" i="1"/>
  <c r="H366" i="1"/>
  <c r="I366" i="1" s="1"/>
  <c r="J366" i="1" s="1"/>
  <c r="H365" i="1"/>
  <c r="I365" i="1" s="1"/>
  <c r="J365" i="1" s="1"/>
  <c r="H364" i="1"/>
  <c r="I364" i="1" s="1"/>
  <c r="J364" i="1" s="1"/>
  <c r="J363" i="1"/>
  <c r="I363" i="1"/>
  <c r="H363" i="1"/>
  <c r="H362" i="1"/>
  <c r="I362" i="1" s="1"/>
  <c r="J362" i="1" s="1"/>
  <c r="H361" i="1"/>
  <c r="I361" i="1" s="1"/>
  <c r="J361" i="1" s="1"/>
  <c r="H360" i="1"/>
  <c r="I360" i="1" s="1"/>
  <c r="J360" i="1" s="1"/>
  <c r="H359" i="1"/>
  <c r="I359" i="1" s="1"/>
  <c r="J359" i="1" s="1"/>
  <c r="I358" i="1"/>
  <c r="J358" i="1" s="1"/>
  <c r="H358" i="1"/>
  <c r="H357" i="1"/>
  <c r="I357" i="1" s="1"/>
  <c r="J357" i="1" s="1"/>
  <c r="I356" i="1"/>
  <c r="J356" i="1" s="1"/>
  <c r="H356" i="1"/>
  <c r="H355" i="1"/>
  <c r="I355" i="1" s="1"/>
  <c r="J355" i="1" s="1"/>
  <c r="H354" i="1"/>
  <c r="I354" i="1" s="1"/>
  <c r="J354" i="1" s="1"/>
  <c r="H353" i="1"/>
  <c r="I353" i="1" s="1"/>
  <c r="J353" i="1" s="1"/>
  <c r="I352" i="1"/>
  <c r="J352" i="1" s="1"/>
  <c r="H352" i="1"/>
  <c r="H351" i="1"/>
  <c r="I351" i="1" s="1"/>
  <c r="J351" i="1" s="1"/>
  <c r="H350" i="1"/>
  <c r="I350" i="1" s="1"/>
  <c r="J350" i="1" s="1"/>
  <c r="H349" i="1"/>
  <c r="I349" i="1" s="1"/>
  <c r="J349" i="1" s="1"/>
  <c r="J348" i="1"/>
  <c r="H347" i="1"/>
  <c r="I347" i="1" s="1"/>
  <c r="J347" i="1" s="1"/>
  <c r="H346" i="1"/>
  <c r="I346" i="1" s="1"/>
  <c r="J346" i="1" s="1"/>
  <c r="H345" i="1"/>
  <c r="I345" i="1" s="1"/>
  <c r="J345" i="1" s="1"/>
  <c r="I344" i="1"/>
  <c r="J344" i="1" s="1"/>
  <c r="H344" i="1"/>
  <c r="H343" i="1"/>
  <c r="I343" i="1" s="1"/>
  <c r="J343" i="1" s="1"/>
  <c r="H342" i="1"/>
  <c r="I342" i="1" s="1"/>
  <c r="J342" i="1" s="1"/>
  <c r="I341" i="1"/>
  <c r="J341" i="1" s="1"/>
  <c r="H341" i="1"/>
  <c r="H340" i="1"/>
  <c r="I340" i="1" s="1"/>
  <c r="J340" i="1" s="1"/>
  <c r="H339" i="1"/>
  <c r="I339" i="1" s="1"/>
  <c r="J339" i="1" s="1"/>
  <c r="J338" i="1"/>
  <c r="H337" i="1"/>
  <c r="I337" i="1" s="1"/>
  <c r="J337" i="1" s="1"/>
  <c r="H336" i="1"/>
  <c r="I336" i="1" s="1"/>
  <c r="J336" i="1" s="1"/>
  <c r="J335" i="1"/>
  <c r="I334" i="1"/>
  <c r="J334" i="1" s="1"/>
  <c r="H334" i="1"/>
  <c r="J333" i="1"/>
  <c r="H332" i="1"/>
  <c r="I332" i="1" s="1"/>
  <c r="J332" i="1" s="1"/>
  <c r="H331" i="1"/>
  <c r="I331" i="1" s="1"/>
  <c r="J331" i="1" s="1"/>
  <c r="I330" i="1"/>
  <c r="J330" i="1" s="1"/>
  <c r="H330" i="1"/>
  <c r="H329" i="1"/>
  <c r="I329" i="1" s="1"/>
  <c r="J329" i="1" s="1"/>
  <c r="H328" i="1"/>
  <c r="I328" i="1" s="1"/>
  <c r="J328" i="1" s="1"/>
  <c r="I327" i="1"/>
  <c r="J327" i="1" s="1"/>
  <c r="H327" i="1"/>
  <c r="H326" i="1"/>
  <c r="I326" i="1" s="1"/>
  <c r="J326" i="1" s="1"/>
  <c r="H325" i="1"/>
  <c r="I325" i="1" s="1"/>
  <c r="J325" i="1" s="1"/>
  <c r="H324" i="1"/>
  <c r="I324" i="1" s="1"/>
  <c r="J324" i="1" s="1"/>
  <c r="H323" i="1"/>
  <c r="I323" i="1" s="1"/>
  <c r="J323" i="1" s="1"/>
  <c r="H322" i="1"/>
  <c r="I322" i="1" s="1"/>
  <c r="J322" i="1" s="1"/>
  <c r="H321" i="1"/>
  <c r="I321" i="1" s="1"/>
  <c r="J321" i="1" s="1"/>
  <c r="H320" i="1"/>
  <c r="I320" i="1" s="1"/>
  <c r="J320" i="1" s="1"/>
  <c r="H319" i="1"/>
  <c r="I319" i="1" s="1"/>
  <c r="J319" i="1" s="1"/>
  <c r="I318" i="1"/>
  <c r="J318" i="1" s="1"/>
  <c r="H318" i="1"/>
  <c r="H317" i="1"/>
  <c r="I317" i="1" s="1"/>
  <c r="J317" i="1" s="1"/>
  <c r="H316" i="1"/>
  <c r="I316" i="1" s="1"/>
  <c r="J316" i="1" s="1"/>
  <c r="H315" i="1"/>
  <c r="I315" i="1" s="1"/>
  <c r="J315" i="1" s="1"/>
  <c r="H314" i="1"/>
  <c r="I314" i="1" s="1"/>
  <c r="J314" i="1" s="1"/>
  <c r="H313" i="1"/>
  <c r="I313" i="1" s="1"/>
  <c r="J313" i="1" s="1"/>
  <c r="H312" i="1"/>
  <c r="I312" i="1" s="1"/>
  <c r="J312" i="1" s="1"/>
  <c r="J311" i="1"/>
  <c r="I311" i="1"/>
  <c r="H311" i="1"/>
  <c r="H310" i="1"/>
  <c r="I310" i="1" s="1"/>
  <c r="J310" i="1" s="1"/>
  <c r="H309" i="1"/>
  <c r="I309" i="1" s="1"/>
  <c r="J309" i="1" s="1"/>
  <c r="H308" i="1"/>
  <c r="I308" i="1" s="1"/>
  <c r="J308" i="1" s="1"/>
  <c r="I307" i="1"/>
  <c r="J307" i="1" s="1"/>
  <c r="H307" i="1"/>
  <c r="H306" i="1"/>
  <c r="I306" i="1" s="1"/>
  <c r="J306" i="1" s="1"/>
  <c r="H305" i="1"/>
  <c r="I305" i="1" s="1"/>
  <c r="J305" i="1" s="1"/>
  <c r="H304" i="1"/>
  <c r="I304" i="1" s="1"/>
  <c r="J304" i="1" s="1"/>
  <c r="H303" i="1"/>
  <c r="I303" i="1" s="1"/>
  <c r="J303" i="1" s="1"/>
  <c r="I302" i="1"/>
  <c r="J302" i="1" s="1"/>
  <c r="H302" i="1"/>
  <c r="H301" i="1"/>
  <c r="I301" i="1" s="1"/>
  <c r="J301" i="1" s="1"/>
  <c r="H300" i="1"/>
  <c r="I300" i="1" s="1"/>
  <c r="J300" i="1" s="1"/>
  <c r="H299" i="1"/>
  <c r="I299" i="1" s="1"/>
  <c r="J299" i="1" s="1"/>
  <c r="H298" i="1"/>
  <c r="I298" i="1" s="1"/>
  <c r="J298" i="1" s="1"/>
  <c r="H297" i="1"/>
  <c r="I297" i="1" s="1"/>
  <c r="J297" i="1" s="1"/>
  <c r="H296" i="1"/>
  <c r="I296" i="1" s="1"/>
  <c r="J296" i="1" s="1"/>
  <c r="H295" i="1"/>
  <c r="I295" i="1" s="1"/>
  <c r="J295" i="1" s="1"/>
  <c r="H294" i="1"/>
  <c r="I294" i="1" s="1"/>
  <c r="J294" i="1" s="1"/>
  <c r="H293" i="1"/>
  <c r="I293" i="1" s="1"/>
  <c r="J293" i="1" s="1"/>
  <c r="H292" i="1"/>
  <c r="I292" i="1" s="1"/>
  <c r="J292" i="1" s="1"/>
  <c r="H291" i="1"/>
  <c r="I291" i="1" s="1"/>
  <c r="J291" i="1" s="1"/>
  <c r="I290" i="1"/>
  <c r="J290" i="1" s="1"/>
  <c r="H290" i="1"/>
  <c r="H289" i="1"/>
  <c r="I289" i="1" s="1"/>
  <c r="J289" i="1" s="1"/>
  <c r="H288" i="1"/>
  <c r="I288" i="1" s="1"/>
  <c r="J288" i="1" s="1"/>
  <c r="H287" i="1"/>
  <c r="I287" i="1" s="1"/>
  <c r="J287" i="1" s="1"/>
  <c r="I286" i="1"/>
  <c r="J286" i="1" s="1"/>
  <c r="H286" i="1"/>
  <c r="H285" i="1"/>
  <c r="I285" i="1" s="1"/>
  <c r="J285" i="1" s="1"/>
  <c r="H284" i="1"/>
  <c r="I284" i="1" s="1"/>
  <c r="J284" i="1" s="1"/>
  <c r="H283" i="1"/>
  <c r="I283" i="1" s="1"/>
  <c r="J283" i="1" s="1"/>
  <c r="H282" i="1"/>
  <c r="I282" i="1" s="1"/>
  <c r="J282" i="1" s="1"/>
  <c r="J281" i="1"/>
  <c r="I280" i="1"/>
  <c r="J280" i="1" s="1"/>
  <c r="H280" i="1"/>
  <c r="H279" i="1"/>
  <c r="I279" i="1" s="1"/>
  <c r="J279" i="1" s="1"/>
  <c r="I278" i="1"/>
  <c r="J278" i="1" s="1"/>
  <c r="H278" i="1"/>
  <c r="H277" i="1"/>
  <c r="I277" i="1" s="1"/>
  <c r="J277" i="1" s="1"/>
  <c r="H276" i="1"/>
  <c r="I276" i="1" s="1"/>
  <c r="J276" i="1" s="1"/>
  <c r="H275" i="1"/>
  <c r="I275" i="1" s="1"/>
  <c r="J275" i="1" s="1"/>
  <c r="J274" i="1"/>
  <c r="H273" i="1"/>
  <c r="I273" i="1" s="1"/>
  <c r="J273" i="1" s="1"/>
  <c r="H272" i="1"/>
  <c r="I272" i="1" s="1"/>
  <c r="J272" i="1" s="1"/>
  <c r="J271" i="1"/>
  <c r="H270" i="1"/>
  <c r="I270" i="1" s="1"/>
  <c r="J270" i="1" s="1"/>
  <c r="H269" i="1"/>
  <c r="I269" i="1" s="1"/>
  <c r="J269" i="1" s="1"/>
  <c r="H268" i="1"/>
  <c r="I268" i="1" s="1"/>
  <c r="J268" i="1" s="1"/>
  <c r="H267" i="1"/>
  <c r="I267" i="1" s="1"/>
  <c r="J267" i="1" s="1"/>
  <c r="H266" i="1"/>
  <c r="I266" i="1" s="1"/>
  <c r="J266" i="1" s="1"/>
  <c r="H265" i="1"/>
  <c r="I265" i="1" s="1"/>
  <c r="J265" i="1" s="1"/>
  <c r="H264" i="1"/>
  <c r="I264" i="1" s="1"/>
  <c r="J264" i="1" s="1"/>
  <c r="H263" i="1"/>
  <c r="I263" i="1" s="1"/>
  <c r="J263" i="1" s="1"/>
  <c r="H262" i="1"/>
  <c r="I262" i="1" s="1"/>
  <c r="J262" i="1" s="1"/>
  <c r="H261" i="1"/>
  <c r="I261" i="1" s="1"/>
  <c r="J261" i="1" s="1"/>
  <c r="I260" i="1"/>
  <c r="J260" i="1" s="1"/>
  <c r="H260" i="1"/>
  <c r="H259" i="1"/>
  <c r="I259" i="1" s="1"/>
  <c r="J259" i="1" s="1"/>
  <c r="H258" i="1"/>
  <c r="I258" i="1" s="1"/>
  <c r="J258" i="1" s="1"/>
  <c r="H257" i="1"/>
  <c r="I257" i="1" s="1"/>
  <c r="J257" i="1" s="1"/>
  <c r="H256" i="1"/>
  <c r="I256" i="1" s="1"/>
  <c r="J256" i="1" s="1"/>
  <c r="H255" i="1"/>
  <c r="I255" i="1" s="1"/>
  <c r="J255" i="1" s="1"/>
  <c r="H254" i="1"/>
  <c r="I254" i="1" s="1"/>
  <c r="J254" i="1" s="1"/>
  <c r="H253" i="1"/>
  <c r="I253" i="1" s="1"/>
  <c r="J253" i="1" s="1"/>
  <c r="H252" i="1"/>
  <c r="I252" i="1" s="1"/>
  <c r="J252" i="1" s="1"/>
  <c r="H251" i="1"/>
  <c r="I251" i="1" s="1"/>
  <c r="J251" i="1" s="1"/>
  <c r="I250" i="1"/>
  <c r="J250" i="1" s="1"/>
  <c r="H250" i="1"/>
  <c r="J249" i="1"/>
  <c r="I249" i="1"/>
  <c r="H249" i="1"/>
  <c r="I248" i="1"/>
  <c r="J248" i="1" s="1"/>
  <c r="H248" i="1"/>
  <c r="I247" i="1"/>
  <c r="J247" i="1" s="1"/>
  <c r="H247" i="1"/>
  <c r="J246" i="1"/>
  <c r="I246" i="1"/>
  <c r="H246" i="1"/>
  <c r="I245" i="1"/>
  <c r="J245" i="1" s="1"/>
  <c r="H245" i="1"/>
  <c r="H244" i="1"/>
  <c r="I244" i="1" s="1"/>
  <c r="J244" i="1" s="1"/>
  <c r="J243" i="1"/>
  <c r="I243" i="1"/>
  <c r="H243" i="1"/>
  <c r="J242" i="1"/>
  <c r="I242" i="1"/>
  <c r="H242" i="1"/>
  <c r="J241" i="1"/>
  <c r="I241" i="1"/>
  <c r="H241" i="1"/>
  <c r="J240" i="1"/>
  <c r="I239" i="1"/>
  <c r="J239" i="1" s="1"/>
  <c r="H239" i="1"/>
  <c r="H238" i="1"/>
  <c r="I238" i="1" s="1"/>
  <c r="J238" i="1" s="1"/>
  <c r="J237" i="1"/>
  <c r="I236" i="1"/>
  <c r="J236" i="1" s="1"/>
  <c r="H236" i="1"/>
  <c r="H235" i="1"/>
  <c r="I235" i="1" s="1"/>
  <c r="J235" i="1" s="1"/>
  <c r="H234" i="1"/>
  <c r="I234" i="1" s="1"/>
  <c r="J234" i="1" s="1"/>
  <c r="H233" i="1"/>
  <c r="I233" i="1" s="1"/>
  <c r="J233" i="1" s="1"/>
  <c r="I232" i="1"/>
  <c r="J232" i="1" s="1"/>
  <c r="H232" i="1"/>
  <c r="H231" i="1"/>
  <c r="I231" i="1" s="1"/>
  <c r="J231" i="1" s="1"/>
  <c r="J230" i="1"/>
  <c r="I230" i="1"/>
  <c r="H230" i="1"/>
  <c r="H229" i="1"/>
  <c r="I229" i="1" s="1"/>
  <c r="J229" i="1" s="1"/>
  <c r="H228" i="1"/>
  <c r="I228" i="1" s="1"/>
  <c r="J228" i="1" s="1"/>
  <c r="H227" i="1"/>
  <c r="I227" i="1" s="1"/>
  <c r="J227" i="1" s="1"/>
  <c r="H226" i="1"/>
  <c r="I226" i="1" s="1"/>
  <c r="J226" i="1" s="1"/>
  <c r="I225" i="1"/>
  <c r="J225" i="1" s="1"/>
  <c r="H225" i="1"/>
  <c r="I224" i="1"/>
  <c r="J224" i="1" s="1"/>
  <c r="H224" i="1"/>
  <c r="I223" i="1"/>
  <c r="J223" i="1" s="1"/>
  <c r="H223" i="1"/>
  <c r="I222" i="1"/>
  <c r="J222" i="1" s="1"/>
  <c r="H222" i="1"/>
  <c r="I221" i="1"/>
  <c r="J221" i="1" s="1"/>
  <c r="H221" i="1"/>
  <c r="I220" i="1"/>
  <c r="J220" i="1" s="1"/>
  <c r="H220" i="1"/>
  <c r="J219" i="1"/>
  <c r="I219" i="1"/>
  <c r="H219" i="1"/>
  <c r="I218" i="1"/>
  <c r="J218" i="1" s="1"/>
  <c r="H218" i="1"/>
  <c r="J217" i="1"/>
  <c r="J216" i="1"/>
  <c r="H215" i="1"/>
  <c r="I215" i="1" s="1"/>
  <c r="J215" i="1" s="1"/>
  <c r="H214" i="1"/>
  <c r="I214" i="1" s="1"/>
  <c r="J214" i="1" s="1"/>
  <c r="H213" i="1"/>
  <c r="I213" i="1" s="1"/>
  <c r="J213" i="1" s="1"/>
  <c r="I212" i="1"/>
  <c r="J212" i="1" s="1"/>
  <c r="H212" i="1"/>
  <c r="H211" i="1"/>
  <c r="I211" i="1" s="1"/>
  <c r="J211" i="1" s="1"/>
  <c r="I210" i="1"/>
  <c r="J210" i="1" s="1"/>
  <c r="H210" i="1"/>
  <c r="H209" i="1"/>
  <c r="I209" i="1" s="1"/>
  <c r="J209" i="1" s="1"/>
  <c r="I208" i="1"/>
  <c r="J208" i="1" s="1"/>
  <c r="H208" i="1"/>
  <c r="H207" i="1"/>
  <c r="I207" i="1" s="1"/>
  <c r="J207" i="1" s="1"/>
  <c r="I206" i="1"/>
  <c r="J206" i="1" s="1"/>
  <c r="H206" i="1"/>
  <c r="H205" i="1"/>
  <c r="I205" i="1" s="1"/>
  <c r="J205" i="1" s="1"/>
  <c r="I204" i="1"/>
  <c r="J204" i="1" s="1"/>
  <c r="H204" i="1"/>
  <c r="H203" i="1"/>
  <c r="I203" i="1" s="1"/>
  <c r="J203" i="1" s="1"/>
  <c r="J202" i="1"/>
  <c r="H201" i="1"/>
  <c r="I201" i="1" s="1"/>
  <c r="J201" i="1" s="1"/>
  <c r="H200" i="1"/>
  <c r="I200" i="1" s="1"/>
  <c r="J200" i="1" s="1"/>
  <c r="H199" i="1"/>
  <c r="I199" i="1" s="1"/>
  <c r="J199" i="1" s="1"/>
  <c r="H198" i="1"/>
  <c r="I198" i="1" s="1"/>
  <c r="J198" i="1" s="1"/>
  <c r="H197" i="1"/>
  <c r="I197" i="1" s="1"/>
  <c r="J197" i="1" s="1"/>
  <c r="I196" i="1"/>
  <c r="J196" i="1" s="1"/>
  <c r="H196" i="1"/>
  <c r="H195" i="1"/>
  <c r="I195" i="1" s="1"/>
  <c r="J195" i="1" s="1"/>
  <c r="H194" i="1"/>
  <c r="I194" i="1" s="1"/>
  <c r="J194" i="1" s="1"/>
  <c r="H193" i="1"/>
  <c r="I193" i="1" s="1"/>
  <c r="J193" i="1" s="1"/>
  <c r="H192" i="1"/>
  <c r="I192" i="1" s="1"/>
  <c r="J192" i="1" s="1"/>
  <c r="H191" i="1"/>
  <c r="I191" i="1" s="1"/>
  <c r="J191" i="1" s="1"/>
  <c r="J190" i="1"/>
  <c r="H189" i="1"/>
  <c r="I189" i="1" s="1"/>
  <c r="J189" i="1" s="1"/>
  <c r="H188" i="1"/>
  <c r="I188" i="1" s="1"/>
  <c r="J188" i="1" s="1"/>
  <c r="H187" i="1"/>
  <c r="I187" i="1" s="1"/>
  <c r="J187" i="1" s="1"/>
  <c r="H186" i="1"/>
  <c r="I186" i="1" s="1"/>
  <c r="J186" i="1" s="1"/>
  <c r="H185" i="1"/>
  <c r="I185" i="1" s="1"/>
  <c r="J185" i="1" s="1"/>
  <c r="H184" i="1"/>
  <c r="I184" i="1" s="1"/>
  <c r="J184" i="1" s="1"/>
  <c r="J183" i="1"/>
  <c r="H183" i="1"/>
  <c r="I183" i="1" s="1"/>
  <c r="H182" i="1"/>
  <c r="I182" i="1" s="1"/>
  <c r="J182" i="1" s="1"/>
  <c r="H181" i="1"/>
  <c r="I181" i="1" s="1"/>
  <c r="J181" i="1" s="1"/>
  <c r="H180" i="1"/>
  <c r="I180" i="1" s="1"/>
  <c r="J180" i="1" s="1"/>
  <c r="H179" i="1"/>
  <c r="I179" i="1" s="1"/>
  <c r="J179" i="1" s="1"/>
  <c r="H178" i="1"/>
  <c r="I178" i="1" s="1"/>
  <c r="J178" i="1" s="1"/>
  <c r="H177" i="1"/>
  <c r="I177" i="1" s="1"/>
  <c r="J177" i="1" s="1"/>
  <c r="H176" i="1"/>
  <c r="I176" i="1" s="1"/>
  <c r="J176" i="1" s="1"/>
  <c r="H175" i="1"/>
  <c r="I175" i="1" s="1"/>
  <c r="J175" i="1" s="1"/>
  <c r="H174" i="1"/>
  <c r="I174" i="1" s="1"/>
  <c r="J174" i="1" s="1"/>
  <c r="H173" i="1"/>
  <c r="I173" i="1" s="1"/>
  <c r="J173" i="1" s="1"/>
  <c r="H172" i="1"/>
  <c r="I172" i="1" s="1"/>
  <c r="J172" i="1" s="1"/>
  <c r="H171" i="1"/>
  <c r="I171" i="1" s="1"/>
  <c r="J171" i="1" s="1"/>
  <c r="H170" i="1"/>
  <c r="I170" i="1" s="1"/>
  <c r="J170" i="1" s="1"/>
  <c r="H169" i="1"/>
  <c r="I169" i="1" s="1"/>
  <c r="J169" i="1" s="1"/>
  <c r="H168" i="1"/>
  <c r="I168" i="1" s="1"/>
  <c r="J168" i="1" s="1"/>
  <c r="H167" i="1"/>
  <c r="I167" i="1" s="1"/>
  <c r="J167" i="1" s="1"/>
  <c r="H166" i="1"/>
  <c r="I166" i="1" s="1"/>
  <c r="J166" i="1" s="1"/>
  <c r="H165" i="1"/>
  <c r="I165" i="1" s="1"/>
  <c r="J165" i="1" s="1"/>
  <c r="I164" i="1"/>
  <c r="J164" i="1" s="1"/>
  <c r="H164" i="1"/>
  <c r="H163" i="1"/>
  <c r="I163" i="1" s="1"/>
  <c r="J163" i="1" s="1"/>
  <c r="H162" i="1"/>
  <c r="I162" i="1" s="1"/>
  <c r="J162" i="1" s="1"/>
  <c r="H161" i="1"/>
  <c r="I161" i="1" s="1"/>
  <c r="J161" i="1" s="1"/>
  <c r="H160" i="1"/>
  <c r="I160" i="1" s="1"/>
  <c r="J160" i="1" s="1"/>
  <c r="H159" i="1"/>
  <c r="I159" i="1" s="1"/>
  <c r="J159" i="1" s="1"/>
  <c r="H158" i="1"/>
  <c r="I158" i="1" s="1"/>
  <c r="J158" i="1" s="1"/>
  <c r="H157" i="1"/>
  <c r="I157" i="1" s="1"/>
  <c r="J157" i="1" s="1"/>
  <c r="J156" i="1"/>
  <c r="J155" i="1"/>
  <c r="H154" i="1"/>
  <c r="I154" i="1" s="1"/>
  <c r="J154" i="1" s="1"/>
  <c r="J153" i="1"/>
  <c r="H153" i="1"/>
  <c r="I153" i="1" s="1"/>
  <c r="H152" i="1"/>
  <c r="I152" i="1" s="1"/>
  <c r="J152" i="1" s="1"/>
  <c r="H151" i="1"/>
  <c r="I151" i="1" s="1"/>
  <c r="J151" i="1" s="1"/>
  <c r="I150" i="1"/>
  <c r="J150" i="1" s="1"/>
  <c r="H150" i="1"/>
  <c r="H149" i="1"/>
  <c r="I149" i="1" s="1"/>
  <c r="J149" i="1" s="1"/>
  <c r="J148" i="1"/>
  <c r="H148" i="1"/>
  <c r="I148" i="1" s="1"/>
  <c r="H147" i="1"/>
  <c r="I147" i="1" s="1"/>
  <c r="J147" i="1" s="1"/>
  <c r="I146" i="1"/>
  <c r="J146" i="1" s="1"/>
  <c r="H146" i="1"/>
  <c r="H145" i="1"/>
  <c r="I145" i="1" s="1"/>
  <c r="J145" i="1" s="1"/>
  <c r="H144" i="1"/>
  <c r="I144" i="1" s="1"/>
  <c r="J144" i="1" s="1"/>
  <c r="H143" i="1"/>
  <c r="I143" i="1" s="1"/>
  <c r="J143" i="1" s="1"/>
  <c r="H142" i="1"/>
  <c r="I142" i="1" s="1"/>
  <c r="J142" i="1" s="1"/>
  <c r="J141" i="1"/>
  <c r="H141" i="1"/>
  <c r="I141" i="1" s="1"/>
  <c r="H140" i="1"/>
  <c r="I140" i="1" s="1"/>
  <c r="J140" i="1" s="1"/>
  <c r="H139" i="1"/>
  <c r="I139" i="1" s="1"/>
  <c r="J139" i="1" s="1"/>
  <c r="H138" i="1"/>
  <c r="I138" i="1" s="1"/>
  <c r="J138" i="1" s="1"/>
  <c r="H137" i="1"/>
  <c r="I137" i="1" s="1"/>
  <c r="J137" i="1" s="1"/>
  <c r="J136" i="1"/>
  <c r="H136" i="1"/>
  <c r="I136" i="1" s="1"/>
  <c r="H135" i="1"/>
  <c r="I135" i="1" s="1"/>
  <c r="J135" i="1" s="1"/>
  <c r="H134" i="1"/>
  <c r="I134" i="1" s="1"/>
  <c r="J134" i="1" s="1"/>
  <c r="J133" i="1"/>
  <c r="H133" i="1"/>
  <c r="I133" i="1" s="1"/>
  <c r="J132" i="1"/>
  <c r="H131" i="1"/>
  <c r="I131" i="1" s="1"/>
  <c r="J131" i="1" s="1"/>
  <c r="I130" i="1"/>
  <c r="J130" i="1" s="1"/>
  <c r="H130" i="1"/>
  <c r="H129" i="1"/>
  <c r="I129" i="1" s="1"/>
  <c r="J129" i="1" s="1"/>
  <c r="H128" i="1"/>
  <c r="I128" i="1" s="1"/>
  <c r="J128" i="1" s="1"/>
  <c r="H127" i="1"/>
  <c r="I127" i="1" s="1"/>
  <c r="J127" i="1" s="1"/>
  <c r="H126" i="1"/>
  <c r="I126" i="1" s="1"/>
  <c r="J126" i="1" s="1"/>
  <c r="H125" i="1"/>
  <c r="I125" i="1" s="1"/>
  <c r="J125" i="1" s="1"/>
  <c r="H124" i="1"/>
  <c r="I124" i="1" s="1"/>
  <c r="J124" i="1" s="1"/>
  <c r="H123" i="1"/>
  <c r="I123" i="1" s="1"/>
  <c r="J123" i="1" s="1"/>
  <c r="H122" i="1"/>
  <c r="I122" i="1" s="1"/>
  <c r="J122" i="1" s="1"/>
  <c r="H121" i="1"/>
  <c r="I121" i="1" s="1"/>
  <c r="J121" i="1" s="1"/>
  <c r="H120" i="1"/>
  <c r="I120" i="1" s="1"/>
  <c r="J120" i="1" s="1"/>
  <c r="H119" i="1"/>
  <c r="I119" i="1" s="1"/>
  <c r="J119" i="1" s="1"/>
  <c r="H118" i="1"/>
  <c r="I118" i="1" s="1"/>
  <c r="J118" i="1" s="1"/>
  <c r="H117" i="1"/>
  <c r="I117" i="1" s="1"/>
  <c r="J117" i="1" s="1"/>
  <c r="H116" i="1"/>
  <c r="I116" i="1" s="1"/>
  <c r="J116" i="1" s="1"/>
  <c r="H115" i="1"/>
  <c r="I115" i="1" s="1"/>
  <c r="J115" i="1" s="1"/>
  <c r="H114" i="1"/>
  <c r="I114" i="1" s="1"/>
  <c r="J114" i="1" s="1"/>
  <c r="H113" i="1"/>
  <c r="I113" i="1" s="1"/>
  <c r="J113" i="1" s="1"/>
  <c r="I112" i="1"/>
  <c r="J112" i="1" s="1"/>
  <c r="H112" i="1"/>
  <c r="H111" i="1"/>
  <c r="I111" i="1" s="1"/>
  <c r="J111" i="1" s="1"/>
  <c r="J110" i="1"/>
  <c r="I109" i="1"/>
  <c r="J109" i="1" s="1"/>
  <c r="H109" i="1"/>
  <c r="H108" i="1"/>
  <c r="I108" i="1" s="1"/>
  <c r="J108" i="1" s="1"/>
  <c r="I107" i="1"/>
  <c r="J107" i="1" s="1"/>
  <c r="H107" i="1"/>
  <c r="H106" i="1"/>
  <c r="I106" i="1" s="1"/>
  <c r="J106" i="1" s="1"/>
  <c r="H105" i="1"/>
  <c r="I105" i="1" s="1"/>
  <c r="J105" i="1" s="1"/>
  <c r="H104" i="1"/>
  <c r="I104" i="1" s="1"/>
  <c r="J104" i="1" s="1"/>
  <c r="J103" i="1"/>
  <c r="H102" i="1"/>
  <c r="I102" i="1" s="1"/>
  <c r="J102" i="1" s="1"/>
  <c r="H101" i="1"/>
  <c r="I101" i="1" s="1"/>
  <c r="J101" i="1" s="1"/>
  <c r="H100" i="1"/>
  <c r="I100" i="1" s="1"/>
  <c r="J100" i="1" s="1"/>
  <c r="H99" i="1"/>
  <c r="I99" i="1" s="1"/>
  <c r="J99" i="1" s="1"/>
  <c r="H98" i="1"/>
  <c r="I98" i="1" s="1"/>
  <c r="J98" i="1" s="1"/>
  <c r="H97" i="1"/>
  <c r="I97" i="1" s="1"/>
  <c r="J97" i="1" s="1"/>
  <c r="H96" i="1"/>
  <c r="I96" i="1" s="1"/>
  <c r="J96" i="1" s="1"/>
  <c r="H95" i="1"/>
  <c r="I95" i="1" s="1"/>
  <c r="J95" i="1" s="1"/>
  <c r="H94" i="1"/>
  <c r="I94" i="1" s="1"/>
  <c r="J94" i="1" s="1"/>
  <c r="H93" i="1"/>
  <c r="I93" i="1" s="1"/>
  <c r="J93" i="1" s="1"/>
  <c r="J92" i="1"/>
  <c r="H91" i="1"/>
  <c r="I91" i="1" s="1"/>
  <c r="J91" i="1" s="1"/>
  <c r="H90" i="1"/>
  <c r="I90" i="1" s="1"/>
  <c r="J90" i="1" s="1"/>
  <c r="H89" i="1"/>
  <c r="I89" i="1" s="1"/>
  <c r="J89" i="1" s="1"/>
  <c r="I88" i="1"/>
  <c r="J88" i="1" s="1"/>
  <c r="H88" i="1"/>
  <c r="H87" i="1"/>
  <c r="I87" i="1" s="1"/>
  <c r="J87" i="1" s="1"/>
  <c r="I86" i="1"/>
  <c r="J86" i="1" s="1"/>
  <c r="H86" i="1"/>
  <c r="J85" i="1"/>
  <c r="H84" i="1"/>
  <c r="I84" i="1" s="1"/>
  <c r="J84" i="1" s="1"/>
  <c r="H83" i="1"/>
  <c r="I83" i="1" s="1"/>
  <c r="J83" i="1" s="1"/>
  <c r="H82" i="1"/>
  <c r="I82" i="1" s="1"/>
  <c r="J82" i="1" s="1"/>
  <c r="I81" i="1"/>
  <c r="J81" i="1" s="1"/>
  <c r="H81" i="1"/>
  <c r="H80" i="1"/>
  <c r="I80" i="1" s="1"/>
  <c r="J80" i="1" s="1"/>
  <c r="H79" i="1"/>
  <c r="I79" i="1" s="1"/>
  <c r="J79" i="1" s="1"/>
  <c r="H78" i="1"/>
  <c r="I78" i="1" s="1"/>
  <c r="J78" i="1" s="1"/>
  <c r="I77" i="1"/>
  <c r="J77" i="1" s="1"/>
  <c r="H77" i="1"/>
  <c r="H76" i="1"/>
  <c r="I76" i="1" s="1"/>
  <c r="J76" i="1" s="1"/>
  <c r="I75" i="1"/>
  <c r="J75" i="1" s="1"/>
  <c r="H75" i="1"/>
  <c r="H74" i="1"/>
  <c r="I74" i="1" s="1"/>
  <c r="J74" i="1" s="1"/>
  <c r="I73" i="1"/>
  <c r="J73" i="1" s="1"/>
  <c r="H73" i="1"/>
  <c r="J72" i="1"/>
  <c r="H71" i="1"/>
  <c r="I71" i="1" s="1"/>
  <c r="J71" i="1" s="1"/>
  <c r="I70" i="1"/>
  <c r="J70" i="1" s="1"/>
  <c r="H70" i="1"/>
  <c r="H69" i="1"/>
  <c r="I69" i="1" s="1"/>
  <c r="J69" i="1" s="1"/>
  <c r="J68" i="1"/>
  <c r="H68" i="1"/>
  <c r="I68" i="1" s="1"/>
  <c r="J67" i="1"/>
  <c r="H66" i="1"/>
  <c r="I66" i="1" s="1"/>
  <c r="J66" i="1" s="1"/>
  <c r="H65" i="1"/>
  <c r="I65" i="1" s="1"/>
  <c r="J65" i="1" s="1"/>
  <c r="I64" i="1"/>
  <c r="J64" i="1" s="1"/>
  <c r="H64" i="1"/>
  <c r="H63" i="1"/>
  <c r="I63" i="1" s="1"/>
  <c r="J63" i="1" s="1"/>
  <c r="I62" i="1"/>
  <c r="J62" i="1" s="1"/>
  <c r="H62" i="1"/>
  <c r="H61" i="1"/>
  <c r="I61" i="1" s="1"/>
  <c r="J61" i="1" s="1"/>
  <c r="H60" i="1"/>
  <c r="I60" i="1" s="1"/>
  <c r="J60" i="1" s="1"/>
  <c r="H59" i="1"/>
  <c r="I59" i="1" s="1"/>
  <c r="J59" i="1" s="1"/>
  <c r="J58" i="1"/>
  <c r="H57" i="1"/>
  <c r="I57" i="1" s="1"/>
  <c r="J57" i="1" s="1"/>
  <c r="J56" i="1"/>
  <c r="I56" i="1"/>
  <c r="H56" i="1"/>
  <c r="H55" i="1"/>
  <c r="I55" i="1" s="1"/>
  <c r="J55" i="1" s="1"/>
  <c r="I54" i="1"/>
  <c r="J54" i="1" s="1"/>
  <c r="H54" i="1"/>
  <c r="H53" i="1"/>
  <c r="I53" i="1" s="1"/>
  <c r="J53" i="1" s="1"/>
  <c r="I52" i="1"/>
  <c r="J52" i="1" s="1"/>
  <c r="H52" i="1"/>
  <c r="H51" i="1"/>
  <c r="I51" i="1" s="1"/>
  <c r="J51" i="1" s="1"/>
  <c r="I50" i="1"/>
  <c r="J50" i="1" s="1"/>
  <c r="H50" i="1"/>
  <c r="H49" i="1"/>
  <c r="I49" i="1" s="1"/>
  <c r="J49" i="1" s="1"/>
  <c r="I48" i="1"/>
  <c r="J48" i="1" s="1"/>
  <c r="H48" i="1"/>
  <c r="H47" i="1"/>
  <c r="I47" i="1" s="1"/>
  <c r="J47" i="1" s="1"/>
  <c r="I46" i="1"/>
  <c r="J46" i="1" s="1"/>
  <c r="H46" i="1"/>
  <c r="H45" i="1"/>
  <c r="I45" i="1" s="1"/>
  <c r="J45" i="1" s="1"/>
  <c r="J44" i="1"/>
  <c r="I44" i="1"/>
  <c r="H44" i="1"/>
  <c r="H43" i="1"/>
  <c r="I43" i="1" s="1"/>
  <c r="J43" i="1" s="1"/>
  <c r="H42" i="1"/>
  <c r="I42" i="1" s="1"/>
  <c r="J42" i="1" s="1"/>
  <c r="H41" i="1"/>
  <c r="I41" i="1" s="1"/>
  <c r="J41" i="1" s="1"/>
  <c r="I40" i="1"/>
  <c r="J40" i="1" s="1"/>
  <c r="H40" i="1"/>
  <c r="H39" i="1"/>
  <c r="I39" i="1" s="1"/>
  <c r="J39" i="1" s="1"/>
  <c r="I38" i="1"/>
  <c r="J38" i="1" s="1"/>
  <c r="H38" i="1"/>
  <c r="H37" i="1"/>
  <c r="I37" i="1" s="1"/>
  <c r="J37" i="1" s="1"/>
  <c r="I36" i="1"/>
  <c r="J36" i="1" s="1"/>
  <c r="H36" i="1"/>
  <c r="H35" i="1"/>
  <c r="I35" i="1" s="1"/>
  <c r="J35" i="1" s="1"/>
  <c r="I34" i="1"/>
  <c r="J34" i="1" s="1"/>
  <c r="H34" i="1"/>
  <c r="H33" i="1"/>
  <c r="I33" i="1" s="1"/>
  <c r="J33" i="1" s="1"/>
  <c r="I32" i="1"/>
  <c r="J32" i="1" s="1"/>
  <c r="H32" i="1"/>
  <c r="H31" i="1"/>
  <c r="I31" i="1" s="1"/>
  <c r="J31" i="1" s="1"/>
  <c r="J30" i="1"/>
  <c r="H29" i="1"/>
  <c r="I29" i="1" s="1"/>
  <c r="J29" i="1" s="1"/>
  <c r="H28" i="1"/>
  <c r="I28" i="1" s="1"/>
  <c r="J28" i="1" s="1"/>
  <c r="H27" i="1"/>
  <c r="I27" i="1" s="1"/>
  <c r="J27" i="1" s="1"/>
  <c r="H26" i="1"/>
  <c r="I26" i="1" s="1"/>
  <c r="J26" i="1" s="1"/>
  <c r="H25" i="1"/>
  <c r="I25" i="1" s="1"/>
  <c r="J25" i="1" s="1"/>
  <c r="I24" i="1"/>
  <c r="J24" i="1" s="1"/>
  <c r="H24" i="1"/>
  <c r="H23" i="1"/>
  <c r="I23" i="1" s="1"/>
  <c r="J23" i="1" s="1"/>
  <c r="J22" i="1"/>
  <c r="H22" i="1"/>
  <c r="I22" i="1" s="1"/>
  <c r="H21" i="1"/>
  <c r="I21" i="1" s="1"/>
  <c r="J21" i="1" s="1"/>
  <c r="H20" i="1"/>
  <c r="I20" i="1" s="1"/>
  <c r="J20" i="1" s="1"/>
  <c r="H19" i="1"/>
  <c r="I19" i="1" s="1"/>
  <c r="J19" i="1" s="1"/>
  <c r="H18" i="1"/>
  <c r="I18" i="1" s="1"/>
  <c r="J18" i="1" s="1"/>
  <c r="H17" i="1"/>
  <c r="I17" i="1" s="1"/>
  <c r="J17" i="1" s="1"/>
  <c r="H16" i="1"/>
  <c r="I16" i="1" s="1"/>
  <c r="J16" i="1" s="1"/>
  <c r="H15" i="1"/>
  <c r="I15" i="1" s="1"/>
  <c r="J15" i="1" s="1"/>
  <c r="H14" i="1"/>
  <c r="I14" i="1" s="1"/>
  <c r="J14" i="1" s="1"/>
  <c r="J13" i="1"/>
  <c r="H12" i="1"/>
  <c r="I12" i="1" s="1"/>
  <c r="J12" i="1" s="1"/>
  <c r="I11" i="1"/>
  <c r="J11" i="1" s="1"/>
  <c r="H11" i="1"/>
  <c r="J10" i="1"/>
  <c r="I9" i="1"/>
  <c r="J9" i="1" s="1"/>
  <c r="H9" i="1"/>
  <c r="H8" i="1"/>
  <c r="I8" i="1" s="1"/>
  <c r="J8" i="1" s="1"/>
  <c r="H7" i="1"/>
  <c r="I7" i="1" s="1"/>
  <c r="J7" i="1" s="1"/>
  <c r="I6" i="1"/>
  <c r="J6" i="1" s="1"/>
  <c r="H6" i="1"/>
  <c r="J5" i="1"/>
</calcChain>
</file>

<file path=xl/sharedStrings.xml><?xml version="1.0" encoding="utf-8"?>
<sst xmlns="http://schemas.openxmlformats.org/spreadsheetml/2006/main" count="1916" uniqueCount="1182">
  <si>
    <t>Obra</t>
  </si>
  <si>
    <t>Bancos</t>
  </si>
  <si>
    <t>B.D.I.</t>
  </si>
  <si>
    <t>Encargos Sociais</t>
  </si>
  <si>
    <t>COZINHA CEILÂNDIA</t>
  </si>
  <si>
    <t xml:space="preserve"> 1 </t>
  </si>
  <si>
    <t>SERVIÇOS ADMINISTRATIVOS</t>
  </si>
  <si>
    <t xml:space="preserve"> 1.1 </t>
  </si>
  <si>
    <t xml:space="preserve"> 00000259 </t>
  </si>
  <si>
    <t>Próprio</t>
  </si>
  <si>
    <t>A R T - ANOTAÇÃO DE RESPONSABILIDADE TÉCNICA</t>
  </si>
  <si>
    <t>UN</t>
  </si>
  <si>
    <t xml:space="preserve"> 1.2 </t>
  </si>
  <si>
    <t xml:space="preserve"> 90777 </t>
  </si>
  <si>
    <t>SINAPI</t>
  </si>
  <si>
    <t>ENGENHEIRO CIVIL DE OBRA JUNIOR COM ENCARGOS COMPLEMENTARES</t>
  </si>
  <si>
    <t>H</t>
  </si>
  <si>
    <t xml:space="preserve"> 1.3 </t>
  </si>
  <si>
    <t xml:space="preserve"> 93572 </t>
  </si>
  <si>
    <t>ENCARREGADO GERAL DE OBRAS COM ENCARGOS COMPLEMENTARES</t>
  </si>
  <si>
    <t>MES</t>
  </si>
  <si>
    <t xml:space="preserve"> 1.4 </t>
  </si>
  <si>
    <t xml:space="preserve"> 100309 </t>
  </si>
  <si>
    <t>TÉCNICO EM SEGURANÇA DO TRABALHO COM ENCARGOS COMPLEMENTARES</t>
  </si>
  <si>
    <t xml:space="preserve"> 2 </t>
  </si>
  <si>
    <t>SERVIÇOS TÉCNICOS - PROJETOS</t>
  </si>
  <si>
    <t xml:space="preserve"> 2.1 </t>
  </si>
  <si>
    <t xml:space="preserve"> 000038 </t>
  </si>
  <si>
    <t>SBC</t>
  </si>
  <si>
    <t>PROJETO EXECUTIVO ESTRUTURAL</t>
  </si>
  <si>
    <t>m²</t>
  </si>
  <si>
    <t xml:space="preserve"> 2.2 </t>
  </si>
  <si>
    <t xml:space="preserve"> 000339 </t>
  </si>
  <si>
    <t>PROJETO DE EDIFICACAO EM ESTRUTURA METALICA</t>
  </si>
  <si>
    <t xml:space="preserve"> 3 </t>
  </si>
  <si>
    <t>SERVIÇOS PRELIMINARES, CANTEIRO DE OBRAS, SEGURANÇA E SAÚDE DO TRABALHO</t>
  </si>
  <si>
    <t xml:space="preserve"> 3.1 </t>
  </si>
  <si>
    <t xml:space="preserve"> 103689 </t>
  </si>
  <si>
    <t>FORNECIMENTO E INSTALAÇÃO DE PLACA DE OBRA COM CHAPA GALVANIZADA E ESTRUTURA DE MADEIRA. AF_03/2022_PS</t>
  </si>
  <si>
    <t xml:space="preserve"> 3.2 </t>
  </si>
  <si>
    <t xml:space="preserve"> 98459 </t>
  </si>
  <si>
    <t>TAPUME COM TELHA METÁLICA. AF_03/2024</t>
  </si>
  <si>
    <t xml:space="preserve"> 3.3 </t>
  </si>
  <si>
    <t xml:space="preserve"> 96370 </t>
  </si>
  <si>
    <t>PAREDE COM SISTEMA EM CHAPAS DE GESSO PARA DRYWALL, USO INTERNO, COM UMA FACE SIMPLES E ESTRUTURA METÁLICA COM GUIAS SIMPLES, SEM VÃOS. AF_07/2023_PS</t>
  </si>
  <si>
    <t xml:space="preserve"> 3.4 </t>
  </si>
  <si>
    <t xml:space="preserve"> 104641 </t>
  </si>
  <si>
    <t>PINTURA LÁTEX ACRÍLICA ECONÔMICA, APLICAÇÃO MANUAL EM PAREDES, DUAS DEMÃOS. AF_04/2023</t>
  </si>
  <si>
    <t xml:space="preserve"> 3.5 </t>
  </si>
  <si>
    <t xml:space="preserve"> 012202 </t>
  </si>
  <si>
    <t>INSTALACAO PROVISORIA DE LUZ EM BARRACAO DE OBRAS</t>
  </si>
  <si>
    <t>PT</t>
  </si>
  <si>
    <t xml:space="preserve"> 3.6 </t>
  </si>
  <si>
    <t xml:space="preserve"> 012075 </t>
  </si>
  <si>
    <t>INSTALACAO PROVISORIA DE AGUA E ESGOTO</t>
  </si>
  <si>
    <t xml:space="preserve"> 3.7 </t>
  </si>
  <si>
    <t xml:space="preserve"> 73847/001 </t>
  </si>
  <si>
    <t>ALUGUEL CONTAINER/ESCRIT INCL INST ELET LARG=2,20 COMP=6,20M          ALT=2,50M CHAPA ACO C/NERV TRAPEZ FORRO C/ISOL TERMO/ACUSTICO         CHASSIS REFORC PISO COMPENS NAVAL EXC TRANSP/CARGA/DESCARGA</t>
  </si>
  <si>
    <t xml:space="preserve"> 3.8 </t>
  </si>
  <si>
    <t xml:space="preserve"> 73847/003 </t>
  </si>
  <si>
    <t>ALUGUEL CONTAINER/SANIT C/2 VASOS/1 LAVAT/1 MIC/4 CHUV LARG=          2,20M COMPR=6,20M ALT=2,50M CHAPA ACO C/NERV TRAPEZ FORRO C/          ISOLAM TERMO/ACUSTICO CHASSIS REFORC PISO COMPENS NAVAL INCL          INST ELETR/HIDR EXCL TRANSP/CARGA/DESCARG</t>
  </si>
  <si>
    <t xml:space="preserve"> 3.9 </t>
  </si>
  <si>
    <t xml:space="preserve"> 210002 </t>
  </si>
  <si>
    <t>DESMONTAGEM E REMOCAO DE CONTEINERS EM OBRAS</t>
  </si>
  <si>
    <t xml:space="preserve"> 3.10 </t>
  </si>
  <si>
    <t xml:space="preserve"> 210008 </t>
  </si>
  <si>
    <t>DESMOBILIZACAO DA OBRA,LIMPEZA GERAL INSTALACOES PROVISORIAS</t>
  </si>
  <si>
    <t xml:space="preserve"> 3.11 </t>
  </si>
  <si>
    <t xml:space="preserve"> 00000047 </t>
  </si>
  <si>
    <t>CONJUNTO DE EQUIPAMENTO DE PROTEÇÃO INDIVIDUAL - EPI</t>
  </si>
  <si>
    <t>UND</t>
  </si>
  <si>
    <t xml:space="preserve"> 3.12 </t>
  </si>
  <si>
    <t xml:space="preserve"> 013275 </t>
  </si>
  <si>
    <t>ALUGUEL MENSAL ANDAIME FACHADEIRO</t>
  </si>
  <si>
    <t xml:space="preserve"> 3.13 </t>
  </si>
  <si>
    <t xml:space="preserve"> 97063 </t>
  </si>
  <si>
    <t>MONTAGEM E DESMONTAGEM DE ANDAIME MODULAR FACHADEIRO, COM PISO METÁLICO, PARA EDIFÍCIOS COM MULTIPLOS PAVIMENTOS (EXCLUSIVE ANDAIME E LIMPEZA). AF_03/2024</t>
  </si>
  <si>
    <t xml:space="preserve"> 3.14 </t>
  </si>
  <si>
    <t xml:space="preserve"> 97062 </t>
  </si>
  <si>
    <t>COLOCAÇÃO DE TELA EM ANDAIME FACHADEIRO. AF_03/2024</t>
  </si>
  <si>
    <t xml:space="preserve"> 3.15 </t>
  </si>
  <si>
    <t xml:space="preserve"> 97064 </t>
  </si>
  <si>
    <t>MONTAGEM E DESMONTAGEM DE ANDAIME TUBULAR TIPO "TORRE" (EXCLUSIVE ANDAIME E LIMPEZA). AF_03/2024</t>
  </si>
  <si>
    <t>M</t>
  </si>
  <si>
    <t xml:space="preserve"> 3.16 </t>
  </si>
  <si>
    <t xml:space="preserve"> 018505 </t>
  </si>
  <si>
    <t>ALUGUEL MENSAL ANDAIME TUBULAR ATE ALTURA 6,0 METROS</t>
  </si>
  <si>
    <t xml:space="preserve"> 4 </t>
  </si>
  <si>
    <t>SERVIÇOS DE DEMOLIÇÕES E REMOÇÕES</t>
  </si>
  <si>
    <t xml:space="preserve"> 4.1 </t>
  </si>
  <si>
    <t xml:space="preserve"> 97622 </t>
  </si>
  <si>
    <t>DEMOLIÇÃO DE ALVENARIA DE BLOCO FURADO, DE FORMA MANUAL, SEM REAPROVEITAMENTO. AF_09/2023</t>
  </si>
  <si>
    <t>m³</t>
  </si>
  <si>
    <t xml:space="preserve"> 4.2 </t>
  </si>
  <si>
    <t xml:space="preserve"> 022200 </t>
  </si>
  <si>
    <t>DEMOLICAO ALVENARIA TIJOLOS 10x20x20 ESPESSURA 0,80m</t>
  </si>
  <si>
    <t xml:space="preserve"> 4.3 </t>
  </si>
  <si>
    <t xml:space="preserve"> 022356 </t>
  </si>
  <si>
    <t>DEMOLICAO ALVENARIA EM COBOGO SEM REAPROVEITAMENTO</t>
  </si>
  <si>
    <t xml:space="preserve"> 4.4 </t>
  </si>
  <si>
    <t xml:space="preserve"> 97634 </t>
  </si>
  <si>
    <t>DEMOLIÇÃO DE REVESTIMENTO CERÂMICO, DE FORMA MECANIZADA COM MARTELETE, SEM REAPROVEITAMENTO (PAREDES)</t>
  </si>
  <si>
    <t xml:space="preserve"> 4.5 </t>
  </si>
  <si>
    <t>DEMOLIÇÃO DE REVESTIMENTO CERÂMICO, DE FORMA MECANIZADA COM MARTELETE, SEM REAPROVEITAMENTO. AF_09/2023</t>
  </si>
  <si>
    <t xml:space="preserve"> 4.6 </t>
  </si>
  <si>
    <t xml:space="preserve"> 104791 </t>
  </si>
  <si>
    <t>DEMOLIÇÃO DE ARGAMASSAS, DE FORMA DE FORMA MECANIZADA COM MARTELETE, SEM REAPROVEITAMENTO. AF_09/2023</t>
  </si>
  <si>
    <t xml:space="preserve"> 4.7 </t>
  </si>
  <si>
    <t xml:space="preserve"> 97629 </t>
  </si>
  <si>
    <t>DEMOLIÇÃO DE LAJES, EM CONCRETO ARMADO, DE FORMA MECANIZADA COM MARTELETE, SEM REAPROVEITAMENTO. AF_09/2023</t>
  </si>
  <si>
    <t xml:space="preserve"> 4.8 </t>
  </si>
  <si>
    <t xml:space="preserve"> 97641 </t>
  </si>
  <si>
    <t>REMOÇÃO DE FORRO DE GESSO, DE FORMA MANUAL, SEM REAPROVEITAMENTO. AF_09/2023</t>
  </si>
  <si>
    <t xml:space="preserve"> 4.9 </t>
  </si>
  <si>
    <t xml:space="preserve"> 00000780 </t>
  </si>
  <si>
    <t>EXECUÇÃO DE SERVIÇO DE "BATE-FOFO" EM FACHADA</t>
  </si>
  <si>
    <t xml:space="preserve"> 4.10 </t>
  </si>
  <si>
    <t xml:space="preserve"> 022509 </t>
  </si>
  <si>
    <t>RETIRADA JANELAS</t>
  </si>
  <si>
    <t xml:space="preserve"> 4.11 </t>
  </si>
  <si>
    <t xml:space="preserve"> 022605 </t>
  </si>
  <si>
    <t>RETIRADA E RECOLOCACAO DE ESQUADRIA DE ALUMINIO</t>
  </si>
  <si>
    <t xml:space="preserve"> 4.12 </t>
  </si>
  <si>
    <t xml:space="preserve"> 102192 </t>
  </si>
  <si>
    <t>REMOÇÃO DE VIDRO TEMPERADO FIXADO EM PERFIL U. AF_01/2021</t>
  </si>
  <si>
    <t xml:space="preserve"> 4.13 </t>
  </si>
  <si>
    <t xml:space="preserve"> 97644 </t>
  </si>
  <si>
    <t>REMOÇÃO DE PORTAS, DE FORMA MANUAL, SEM REAPROVEITAMENTO. AF_09/2023</t>
  </si>
  <si>
    <t xml:space="preserve"> 4.14 </t>
  </si>
  <si>
    <t xml:space="preserve"> 022525 </t>
  </si>
  <si>
    <t>REMOCAO DE BANCADAS E PRATELEIRAS</t>
  </si>
  <si>
    <t xml:space="preserve"> 4.15 </t>
  </si>
  <si>
    <t xml:space="preserve"> 059870 </t>
  </si>
  <si>
    <t>DESATIVACAO DE INSTALACOES ELETRICAS/LOGICA/TELEFONIA</t>
  </si>
  <si>
    <t xml:space="preserve"> 4.16 </t>
  </si>
  <si>
    <t xml:space="preserve"> 97665 </t>
  </si>
  <si>
    <t>REMOÇÃO DE LUMINÁRIAS, DE FORMA MANUAL, SEM REAPROVEITAMENTO. AF_09/2023</t>
  </si>
  <si>
    <t xml:space="preserve"> 4.17 </t>
  </si>
  <si>
    <t xml:space="preserve"> 97666 </t>
  </si>
  <si>
    <t>REMOÇÃO DE METAIS SANITÁRIOS, DE FORMA MANUAL, SEM REAPROVEITAMENTO. AF_09/2023</t>
  </si>
  <si>
    <t xml:space="preserve"> 4.18 </t>
  </si>
  <si>
    <t xml:space="preserve"> 97663 </t>
  </si>
  <si>
    <t>REMOÇÃO DE LOUÇAS, DE FORMA MANUAL, SEM REAPROVEITAMENTO. AF_09/2023</t>
  </si>
  <si>
    <t xml:space="preserve"> 4.19 </t>
  </si>
  <si>
    <t xml:space="preserve"> 022396 </t>
  </si>
  <si>
    <t>REMOCAO DE PONTOS DE INSTALACOES HIDROSANITARIAS</t>
  </si>
  <si>
    <t xml:space="preserve"> 4.20 </t>
  </si>
  <si>
    <t xml:space="preserve"> 022084 </t>
  </si>
  <si>
    <t>RETIRADA EXAUSTOR COM REAPROVEITAMENTO</t>
  </si>
  <si>
    <t xml:space="preserve"> 4.21 </t>
  </si>
  <si>
    <t xml:space="preserve"> 022254 </t>
  </si>
  <si>
    <t>RETIRADA DUTOS E COIFAS DE EXAUSTAO</t>
  </si>
  <si>
    <t xml:space="preserve"> 4.22 </t>
  </si>
  <si>
    <t xml:space="preserve"> 8857 </t>
  </si>
  <si>
    <t>ORSE</t>
  </si>
  <si>
    <t>Remoção de Difusor de Dutos de Ar-Condicionado</t>
  </si>
  <si>
    <t>un</t>
  </si>
  <si>
    <t xml:space="preserve"> 4.23 </t>
  </si>
  <si>
    <t xml:space="preserve"> 022108 </t>
  </si>
  <si>
    <t>RETIRADA ESTRUTURA METALICA</t>
  </si>
  <si>
    <t xml:space="preserve"> 4.24 </t>
  </si>
  <si>
    <t xml:space="preserve"> 022067 </t>
  </si>
  <si>
    <t>RETIRADA TUBULACAO COBRE 15mm A 35mm (GLP)</t>
  </si>
  <si>
    <t xml:space="preserve"> 4.25 </t>
  </si>
  <si>
    <t xml:space="preserve"> 00000779 </t>
  </si>
  <si>
    <t>REMOÇÃO DE GUARDA-CORPO</t>
  </si>
  <si>
    <t xml:space="preserve"> 4.26 </t>
  </si>
  <si>
    <t xml:space="preserve"> 020107 </t>
  </si>
  <si>
    <t>AGETOP CIVIL</t>
  </si>
  <si>
    <t>CORTE, DESTOCAMENTO, RETIRADA E REATERRO (MANUAIS) DE ÁRVORE GRANDE PORTE (H = 8 A 10 M / DIÂMETRO TRONCO 60 A 70CM E COPA DE 10 A 13M ) C/ TRANSPORTE ATE CAÇAMBA E CARGA</t>
  </si>
  <si>
    <t>Un</t>
  </si>
  <si>
    <t xml:space="preserve"> 4.27 </t>
  </si>
  <si>
    <t xml:space="preserve"> 210500 </t>
  </si>
  <si>
    <t>ALUGUEL DE CACAMBA 5m2 48 HORAS COM RETIRADA</t>
  </si>
  <si>
    <t xml:space="preserve"> 5 </t>
  </si>
  <si>
    <t>ESTRUTURA</t>
  </si>
  <si>
    <t xml:space="preserve"> 5.1 </t>
  </si>
  <si>
    <t xml:space="preserve"> 96526 </t>
  </si>
  <si>
    <t>ESCAVAÇÃO MANUAL PARA VIGA BALDRAME OU SAPATA CORRIDA (SEM ESCAVAÇÃO PARA COLOCAÇÃO DE FÔRMAS). AF_01/2024</t>
  </si>
  <si>
    <t xml:space="preserve"> 5.2 </t>
  </si>
  <si>
    <t xml:space="preserve"> 104916 </t>
  </si>
  <si>
    <t>ARMAÇÃO DE SAPATA ISOLADA, VIGA BALDRAME E SAPATA CORRIDA UTILIZANDO AÇO CA-60 DE 5 MM - MONTAGEM. AF_01/2024</t>
  </si>
  <si>
    <t>KG</t>
  </si>
  <si>
    <t xml:space="preserve"> 5.3 </t>
  </si>
  <si>
    <t xml:space="preserve"> 104918 </t>
  </si>
  <si>
    <t>ARMAÇÃO DE SAPATA ISOLADA, VIGA BALDRAME E SAPATA CORRIDA UTILIZANDO AÇO CA-50 DE 8 MM - MONTAGEM. AF_01/2024</t>
  </si>
  <si>
    <t xml:space="preserve"> 5.4 </t>
  </si>
  <si>
    <t xml:space="preserve"> 105034 </t>
  </si>
  <si>
    <t>CINTA DE AMARRAÇÃO DE ALVENARIA MOLDADA IN LOCO COM UTILIZAÇÃO DE BLOCOS CANALETA, ESPESSURA DE *10* CM. AF_03/2024</t>
  </si>
  <si>
    <t xml:space="preserve"> 5.5 </t>
  </si>
  <si>
    <t xml:space="preserve"> 103076 </t>
  </si>
  <si>
    <t>EXECUÇÃO DE LAJE SOBRE SOLO, ESPESSURA DE 10 CM, FCK = 30 MPA, COM USO DE FORMAS EM MADEIRA SERRADA. AF_09/2021</t>
  </si>
  <si>
    <t xml:space="preserve"> 5.6 </t>
  </si>
  <si>
    <t xml:space="preserve"> 090342 </t>
  </si>
  <si>
    <t>PILAR DE REFORCO EM CONCRETO 1018cm MURO DIVISORIO ALVENARIA</t>
  </si>
  <si>
    <t xml:space="preserve"> 5.7 </t>
  </si>
  <si>
    <t xml:space="preserve"> 00000725 </t>
  </si>
  <si>
    <t>ESTRUTURA METÁLICA FIXADO EM VIGA PARA SUPORTE  DE SISTEMA DE CLIMATIZAÇÃO - FORNECIMENTO E INSTALAÇÃO.</t>
  </si>
  <si>
    <t xml:space="preserve"> 5.8 </t>
  </si>
  <si>
    <t xml:space="preserve"> 111701 </t>
  </si>
  <si>
    <t>ESCADA MARINHEIRO PERFIL 1.1/2"" ACO+BARRA CHATA VERT/HORIZ.</t>
  </si>
  <si>
    <t xml:space="preserve"> 6 </t>
  </si>
  <si>
    <t>PAREDES E PAINÉIS</t>
  </si>
  <si>
    <t xml:space="preserve"> 6.1 </t>
  </si>
  <si>
    <t xml:space="preserve"> 103332 </t>
  </si>
  <si>
    <t>ALVENARIA DE VEDAÇÃO DE BLOCOS CERÂMICOS FURADOS NA HORIZONTAL DE 9X14X19 CM (ESPESSURA 9 CM) E ARGAMASSA DE ASSENTAMENTO COM PREPARO EM BETONEIRA. AF_12/2021</t>
  </si>
  <si>
    <t xml:space="preserve"> 6.2 </t>
  </si>
  <si>
    <t xml:space="preserve"> 93188 </t>
  </si>
  <si>
    <t>VERGA MOLDADA IN LOCO EM CONCRETO PARA PORTAS COM ATÉ 1,5 M DE VÃO. AF_03/2016</t>
  </si>
  <si>
    <t xml:space="preserve"> 6.3 </t>
  </si>
  <si>
    <t xml:space="preserve"> 93200 </t>
  </si>
  <si>
    <t>FIXAÇÃO (ENCUNHAMENTO) DE ALVENARIA DE VEDAÇÃO COM ARGAMASSA APLICADA COM BISNAGA. AF_03/2024</t>
  </si>
  <si>
    <t xml:space="preserve"> 6.4 </t>
  </si>
  <si>
    <t xml:space="preserve"> 00000096 </t>
  </si>
  <si>
    <t>PAREDE COM PLACAS DE GESSO ACARTONADO (DRYWALL), TIPO RESISTENTE A UMIDADE (RU), COM DUAS FACES SIMPLES E ESTRUTURA METÁLICA COM GUIAS SIMPLES, SEM VÃOS</t>
  </si>
  <si>
    <t xml:space="preserve"> 7 </t>
  </si>
  <si>
    <t>REVESTIMENTOS DE PAREDES</t>
  </si>
  <si>
    <t xml:space="preserve"> 7.1 </t>
  </si>
  <si>
    <t xml:space="preserve"> 87878 </t>
  </si>
  <si>
    <t>CHAPISCO APLICADO EM ALVENARIAS E ESTRUTURAS DE CONCRETO INTERNAS, COM COLHER DE PEDREIRO. ARGAMASSA TRAÇO 1:3 COM PREPARO MANUAL. AF_10/2022</t>
  </si>
  <si>
    <t xml:space="preserve"> 7.2 </t>
  </si>
  <si>
    <t xml:space="preserve"> 89173 </t>
  </si>
  <si>
    <t>(COMPOSIÇÃO REPRESENTATIVA) DO SERVIÇO DE EMBOÇO/MASSA ÚNICA, APLICADO MANUALMENTE, TRAÇO 1:2:8, EM BETONEIRA DE 400L, PAREDES INTERNAS, COM EXECUÇÃO DE TALISCAS, EDIFICAÇÃO HABITACIONAL UNIFAMILIAR (CASAS) E EDIFICAÇÃO PÚBLICA PADRÃO. AF_12/2014</t>
  </si>
  <si>
    <t xml:space="preserve"> 7.3 </t>
  </si>
  <si>
    <t xml:space="preserve"> 00000248 </t>
  </si>
  <si>
    <t>REVESTIMENTO CERÂMICO PARA PAREDES INTERNAS 30X60 CM, COR BRANCA, BORDA RETIFICADA, ACABAMENTO BRILHANTE, REFERÊNCIA : LINHA GLACIER WHITE BRANCA - PORTOBELLO, JUNTA DE ASSENTAMENTO DE 2MM E REJUNTE ACRÍLICO QUARTZOLIT BRANCO (R-001)</t>
  </si>
  <si>
    <t>M²</t>
  </si>
  <si>
    <t xml:space="preserve"> 7.4 </t>
  </si>
  <si>
    <t xml:space="preserve"> 00000707 </t>
  </si>
  <si>
    <t>PAINEL RIPADO EXTERNO, COMPOSTO DE WPC NA COR FREIJÓ.  PEÇAS NAS DIMENSÕES 218,5x25,5x3000 mm   REF. : PAINEL RIPADO RIPLAIN, FORNECIMENTO E INSTALAÇÃO. (R-003)</t>
  </si>
  <si>
    <t xml:space="preserve"> 7.5 </t>
  </si>
  <si>
    <t xml:space="preserve"> 00000791 </t>
  </si>
  <si>
    <t>REVESTIMENTO CERÂMICO HEXAGONAL, DIM.: 22x22 cm , ACABAMENTO ACETINADO NA COR MARFIM REF.: HEXAGONAL 22,6 _ CERÂMICAS ATLAS .  JUNTA DE ASSENTAMENTO 2 mm E REJUNTE ACRÍLICO QUATIZOLITE NA COR BRANCO (R-004)</t>
  </si>
  <si>
    <t xml:space="preserve"> 7.6 </t>
  </si>
  <si>
    <t xml:space="preserve"> 00000708 </t>
  </si>
  <si>
    <t>REVESTIMENTO CERÂMICO PARA PAREDES INTERNAS, DIM.: 15,5x15,5 cm, MIX DE ESTAMPAS, BORDA RETIFICADA, ACABAMENTO BRILHANTE. JUNTA DE ASSENTAMENTO  DE 1,5 MM E REJUNTE ACRÍLICO QUARTIZOLIT NA COR BRANCA. REF.:MODELO NOVENTA GRAUS MIX, LINHA ATHOS BULCÃO - PORTOBELLO. J (R-005)</t>
  </si>
  <si>
    <t xml:space="preserve"> 7.7 </t>
  </si>
  <si>
    <t xml:space="preserve"> 00000709 </t>
  </si>
  <si>
    <t>REVESTIMENTO DE PASTILHAS CERÂMICAS, DIM.: 5x5cm, EM PLACAS DE 30 cm, ACABAMENTO BRILHANTE. JUNTA DE ASSENTAMENTO  DE 3 MM E REJUNTE ACRÍLICO QUARTIZOLIT NA COR MARFIM. REF.:DUNA - ATLAS (R-010)</t>
  </si>
  <si>
    <t xml:space="preserve"> 7.8 </t>
  </si>
  <si>
    <t xml:space="preserve"> 00000710 </t>
  </si>
  <si>
    <t>REVESTIMENTO CERÂMICO TIPO METRÔ, DIM.: 20x10 CM NA COR BRANCA, BORDA BOLD, ACABAMENTO BRILHANTE. APLICAÇÃO TRANSPASSE HORIZONTAL. JUNTA DE ASSENTAMENTO  DE 2 MM E REJUNTE ACRÍLICO QUARTIZOLIT NA COR BRANCA. REF.:METRÔ WHITE - ELIANE (R-011)</t>
  </si>
  <si>
    <t xml:space="preserve"> 7.9 </t>
  </si>
  <si>
    <t xml:space="preserve"> 00000711 </t>
  </si>
  <si>
    <t>PORCELANATO DE ALTA PERFORMACE, TIPO TECXTONE , DIM.: 60x60 cm, BORDA RETIFICADA, ACABAMENTO RA (RESISTÊNCIA QUÍMICA A AÇÃO DE ÁCIDOS E BASES), MONOCOLOR, NA COR BEJE.  APLICADO COM JUNTA DE ASSENTAMENTO 1mm. REF.: MICRON BEGE RA _ ELIANE E E REJUNTE ACRÍLICO QUATIZOLITE NA COR CINZA ÁRTICO.(P-001)</t>
  </si>
  <si>
    <t xml:space="preserve"> 7.10 </t>
  </si>
  <si>
    <t xml:space="preserve"> 101965 </t>
  </si>
  <si>
    <t>PEITORIL LINEAR EM GRANITO OU MÁRMORE, L = 15CM, ASSENTADO COM ARGAMASSA 1:6 COM ADITIVO. AF_11/2020</t>
  </si>
  <si>
    <t xml:space="preserve"> 7.11 </t>
  </si>
  <si>
    <t>VÃO COM ADUELA EM GRANITO PRETO SÃO GABRIEL POLIDO COM CANTOS EM 45° E ACABAMENTO RETO (V-001)</t>
  </si>
  <si>
    <t xml:space="preserve"> 7.12 </t>
  </si>
  <si>
    <t xml:space="preserve"> 00000029 </t>
  </si>
  <si>
    <t>CANTONEIRA DE ALUMÍNIO DE SOBREPOR, PARA PAREDE, NA COR BRANCA, 1" (FACHADA)</t>
  </si>
  <si>
    <t xml:space="preserve"> 8 </t>
  </si>
  <si>
    <t>FORROS E TETOS</t>
  </si>
  <si>
    <t xml:space="preserve"> 8.1 </t>
  </si>
  <si>
    <t xml:space="preserve"> 96114 </t>
  </si>
  <si>
    <t>FORRO EM DRYWALL, PARA AMBIENTES COMERCIAIS, INCLUSIVE ESTRUTURA BIRECIONAL DE FIXAÇÃO. AF_08/2023_PS</t>
  </si>
  <si>
    <t xml:space="preserve"> 8.2 </t>
  </si>
  <si>
    <t xml:space="preserve"> 00000712 </t>
  </si>
  <si>
    <t>FORRO DE DRYWALL RESISTENTE A UNIDADE (RU),  ESPESSURA DE 12.5 mm, FIXADO À ESTRUTURA METÁLICA COM TABICA METÁLICA. ESTRUTURA METÁLICA FORMADA POR PERFIS GALVANIZADOS E POR PEÇAS METÁLICAS ZINCADAS COMPLEMENTARES.  (T-002)</t>
  </si>
  <si>
    <t xml:space="preserve"> 8.3 </t>
  </si>
  <si>
    <t xml:space="preserve"> 00000713 </t>
  </si>
  <si>
    <t>FORRO DE PVC LISO JUNTA SECA, RÉGUA DE 20 cm, ESPESSURA DE 10 mm, ANTI CHAMA, NA COR BRANCA. FIXADO À ESTRUTURA METÁLICA COM ACABAMENTO CONVENCIONAL 6MM. ESTRUTURA METÁLICA FORMADA POR PERFIS GALVANIZADOS E POR PEÇAS METÁLICAS ZINCADAS COMPLEMENTARES (T-004)</t>
  </si>
  <si>
    <t xml:space="preserve"> 8.4 </t>
  </si>
  <si>
    <t xml:space="preserve"> 00000714 </t>
  </si>
  <si>
    <t>FORRO RIPADO EM WPC PARA INTERIOR, COMPOSTO POR RIPAS DE WPC NA COR FREIJÓ NAS DIMENSÕES 55x40x3000	MM  E SUBESTRUTURA DE ENCAIXE COM PERFIL DE AÇO COM ESPAÇAMENTO DE 50MM. REF. : FORRO RIPADO RIPLAIN. A SUBESTRUTURA DEVERÁ SER FIXADA NA ESTRUTURA ESPACIAL DA COBERTURA COM TIRANTES DE CABO DE AÇO (T-005)</t>
  </si>
  <si>
    <t xml:space="preserve"> 8.5 </t>
  </si>
  <si>
    <t xml:space="preserve"> 00039428 </t>
  </si>
  <si>
    <t>PERFIL TABICA FECHADA, LISA, FORMATO Z, EM ACO GALVANIZADO NATURAL, LARGURA TOTAL NA HORIZONTAL *40* MM, PARA ESTRUTURA FORRO DRYWALL</t>
  </si>
  <si>
    <t xml:space="preserve"> 8.6 </t>
  </si>
  <si>
    <t xml:space="preserve"> 080120 </t>
  </si>
  <si>
    <t>ALÇAPÃO DE ALUMÍNIO PARA DRYWALL COM TAMPA 60X60CM - FORNECIMENTO E INSTALAÇÃO</t>
  </si>
  <si>
    <t xml:space="preserve"> 9 </t>
  </si>
  <si>
    <t>PISOS E PAVIMENTAÇÕES</t>
  </si>
  <si>
    <t xml:space="preserve"> 9.1 </t>
  </si>
  <si>
    <t xml:space="preserve"> 87680 </t>
  </si>
  <si>
    <t>CONTRAPISO EM ARGAMASSA TRAÇO 1:4 (CIMENTO E AREIA), PREPARO MECÂNICO COM BETONEIRA 400 L, APLICADO EM ÁREAS SECAS SOBRE LAJE, NÃO ADERIDO, ACABAMENTO NÃO REFORÇADO, ESPESSURA 4CM. AF_07/2021</t>
  </si>
  <si>
    <t xml:space="preserve"> 9.2 </t>
  </si>
  <si>
    <t>PORCELANATO DE ALTA PERFORMACE, TIPO TECXTONE , DIM.: 60x60 cm, BORDA RETIFICADA, ACABAMENTO RA (RESISTÊNCIA QUÍMICA A AÇÃO DE ÁCIDOS E BASES), MONOCOLOR, NA COR BEJE.  APLICADO COM JUNTA DE ASSENTAMENTO 1mm. REF.: MICRON BEGE RA _ ELIANE E E REJUNTE ACRÍLICO QUATIZOLITE NA COR CINZA ÁRTICO. (P-001)</t>
  </si>
  <si>
    <t xml:space="preserve"> 9.3 </t>
  </si>
  <si>
    <t xml:space="preserve"> 00000715 </t>
  </si>
  <si>
    <t>PISO EM GRANITO BRANCO SIENA DIM.:85 x 85 cm, BORDAS RETIFICADAS, ACABAMENTO POLIDO. APLICADO COM JUNTA DE ASSENTAMENTO 2 mm E REJUNTE ACRÍLICO QUARTIZOLITE (P-002)</t>
  </si>
  <si>
    <t xml:space="preserve"> 9.4 </t>
  </si>
  <si>
    <t xml:space="preserve"> 170485 </t>
  </si>
  <si>
    <t>PISO CERAMICO 45X45CM CARGO PLUS WHITE ACETINADO ELIANE</t>
  </si>
  <si>
    <t xml:space="preserve"> 9.5 </t>
  </si>
  <si>
    <t xml:space="preserve"> 00000717 </t>
  </si>
  <si>
    <t>RODAPÉ EM GRANITO BRANCO SIENA, ALTURA 10 cm, BORDA SUPERIOR RETA, ACABAMENTO POLIDO. APLICADO COM JUNTA DE ASSENTAMENTO 2mm (Ro-001)</t>
  </si>
  <si>
    <t xml:space="preserve"> 9.6 </t>
  </si>
  <si>
    <t xml:space="preserve"> 00000718 </t>
  </si>
  <si>
    <t>RODAPÉ DO MESMO REVESTIMENTO DO PISO _ P-001( PEÇA CORTADA), 15 CM (Ro-002)</t>
  </si>
  <si>
    <t xml:space="preserve"> 9.7 </t>
  </si>
  <si>
    <t xml:space="preserve"> 00000716 </t>
  </si>
  <si>
    <t>SOLEIRA EM GRANITO BRANCO SIENA,  DIM.: ADEQUADAS AOS VÃOS, ESPESSURA DE 2 cm,  SUPERFÍCIES EXPOSTAS POLIDAS E LUSTRADAS E ACABAMENTOS APARENTES RETOS (So-001)</t>
  </si>
  <si>
    <t xml:space="preserve"> 9.8 </t>
  </si>
  <si>
    <t xml:space="preserve"> 00000488 </t>
  </si>
  <si>
    <t>BASE DE ALVENARIA PARA ARMÁRIO DE BANCADA - H=15CM (SÓCULO)</t>
  </si>
  <si>
    <t xml:space="preserve"> 9.9 </t>
  </si>
  <si>
    <t xml:space="preserve"> 00000369 </t>
  </si>
  <si>
    <t>TABLADO ELEVADO EM MADEIRA DE COMPENSADO NAVAL  25MM, COM TRAMA DE MADEIRA PARA SUSTENTAÇÃO TIPO CAIBROS E TERÇAS (MAÇARANDUBA, ANGELIM OU EQUIVALENTE)</t>
  </si>
  <si>
    <t xml:space="preserve"> 9.10 </t>
  </si>
  <si>
    <t xml:space="preserve"> 00000370 </t>
  </si>
  <si>
    <t>REVESTIMENTO EM MANTA VINÍLICA - PADRÃO STROMBOLI GRIS CLAIS, LINHA DECORFLEX TARKETT</t>
  </si>
  <si>
    <t xml:space="preserve"> 10 </t>
  </si>
  <si>
    <t>COBERTURA</t>
  </si>
  <si>
    <t xml:space="preserve"> 10.1 </t>
  </si>
  <si>
    <t xml:space="preserve"> 00000719 </t>
  </si>
  <si>
    <t>LIMPEZA MECÂNICA MANUAL DA ESTRUTURA ESPACIAL DA COBERTURA EXISTENTE (TRABALHO EM ALTURA) EXECUTADA COM FERRAMENTAS, ESCOVAS ROTATIVAS, RASPADORES, PANO ÚMIDO E DETERGENTE NEUTRO (C-001).</t>
  </si>
  <si>
    <t xml:space="preserve"> 10.2 </t>
  </si>
  <si>
    <t xml:space="preserve"> 00000720 </t>
  </si>
  <si>
    <t>LIMPEZA DA LAJE COM ASPIRADOR INDUSTRIAL, FECHAMENTO DOS FUROS INUTÉIS E PINTURA IMPERMEABILIZANTE COM MANTA LIQUÍDA ACRÍLICA,  ACABAMENTO FOSCO NA COR CINZA. REF.: MANTA LÍQUIDA ACRÍLICA PROFISSIONAL CINZA - BAUTECH (C-002)</t>
  </si>
  <si>
    <t xml:space="preserve"> 10.3 </t>
  </si>
  <si>
    <t xml:space="preserve"> 00000721 </t>
  </si>
  <si>
    <t>INSTALAÇÃO SUBESTRUTURA METÁLICA PARA RECEBIMENTO DE FORRO TIPO DRYWALL. AS PEÇAS METÁLICAS DEVERÃO RECEBER PINTURA EM ESMALTE SINTÉTICO ANTIOXIDANTE. REF.: ESMALTE SINTÉTICO HAMMERITE PRETO (C-003)</t>
  </si>
  <si>
    <t xml:space="preserve"> 10.4 </t>
  </si>
  <si>
    <t xml:space="preserve"> 00000722 </t>
  </si>
  <si>
    <t>MANUTENÇÃO E PINTURA DAS ESTRUTURAS METÁLICAS COM ESMALTE SINTÉTICO ANTIOXIDANTE. REF.: ESMALTE SINTÉTICO HAMMERITE PRETO (C-004)</t>
  </si>
  <si>
    <t xml:space="preserve"> 10.5 </t>
  </si>
  <si>
    <t xml:space="preserve"> 00000723 </t>
  </si>
  <si>
    <t>INSTALAR SUBESTRUTURA  PARA RECEBIMENTO DO FORRO T-005 - DEVERÁ SER FIXADA NA ESTRUTURA ESPACIAL DA COBERTURA COM TIRANTES DE CABO DE AÇO (C-005)</t>
  </si>
  <si>
    <t xml:space="preserve"> 10.6 </t>
  </si>
  <si>
    <t xml:space="preserve"> 00000724 </t>
  </si>
  <si>
    <t>SUBESTRUTURA METÁLICA (APOIADA NAS VIGAS EXISTENTES) PARA RECEBER O MAQUINÁRIO DAS COIFAS E DAS CÂMARAS FRIAS (C-006)</t>
  </si>
  <si>
    <t xml:space="preserve"> 11 </t>
  </si>
  <si>
    <t>INSTALAÇÕES HIDRÁULICAS</t>
  </si>
  <si>
    <t xml:space="preserve"> 11.1 </t>
  </si>
  <si>
    <t xml:space="preserve"> 89356 </t>
  </si>
  <si>
    <t>TUBO, PVC, SOLDÁVEL, DE 25MM, INSTALADO EM RAMAL OU SUB-RAMAL DE ÁGUA - FORNECIMENTO E INSTALAÇÃO. AF_06/2022</t>
  </si>
  <si>
    <t xml:space="preserve"> 11.2 </t>
  </si>
  <si>
    <t xml:space="preserve"> 89357 </t>
  </si>
  <si>
    <t>TUBO, PVC, SOLDÁVEL, DE 32MM, INSTALADO EM RAMAL OU SUB-RAMAL DE ÁGUA - FORNECIMENTO E INSTALAÇÃO. AF_06/2022</t>
  </si>
  <si>
    <t xml:space="preserve"> 11.3 </t>
  </si>
  <si>
    <t xml:space="preserve"> 89987 </t>
  </si>
  <si>
    <t>REGISTRO DE GAVETA BRUTO, LATÃO, ROSCÁVEL, 3/4", COM ACABAMENTO E CANOPLA CROMADOS - FORNECIMENTO E INSTALAÇÃO. AF_08/2021</t>
  </si>
  <si>
    <t xml:space="preserve"> 11.4 </t>
  </si>
  <si>
    <t xml:space="preserve"> 94792 </t>
  </si>
  <si>
    <t>REGISTRO DE GAVETA BRUTO, LATÃO, ROSCÁVEL, 1", COM ACABAMENTO E CANOPLA CROMADOS - FORNECIMENTO E INSTALAÇÃO. AF_08/2021</t>
  </si>
  <si>
    <t xml:space="preserve"> 11.5 </t>
  </si>
  <si>
    <t xml:space="preserve"> 94704 </t>
  </si>
  <si>
    <t>ADAPTADOR COM FLANGE E ANEL DE VEDAÇÃO, PVC, SOLDÁVEL, DN 32 MM X 1", INSTALADO EM RESERVAÇÃO PREDIAL DE ÁGUA - FORNECIMENTO E INSTALAÇÃO. AF_04/2024</t>
  </si>
  <si>
    <t xml:space="preserve"> 11.6 </t>
  </si>
  <si>
    <t xml:space="preserve"> 94705 </t>
  </si>
  <si>
    <t>ADAPTADOR COM FLANGE E ANEL DE VEDAÇÃO, PVC, SOLDÁVEL, DN 40 MM X 1 1/4", INSTALADO EM RESERVAÇÃO PREDIAL DE ÁGUA - FORNECIMENTO E INSTALAÇÃO. AF_04/2024</t>
  </si>
  <si>
    <t xml:space="preserve"> 11.7 </t>
  </si>
  <si>
    <t xml:space="preserve"> 103953 </t>
  </si>
  <si>
    <t>BUCHA DE REDUÇÃO, CURTA, PVC, SOLDÁVEL, DN 32 X 25 MM, INSTALADO EM RAMAL DE DISTRIBUIÇÃO DE ÁGUA - FORNECIMENTO E INSTALAÇÃO. AF_06/2022</t>
  </si>
  <si>
    <t xml:space="preserve"> 11.8 </t>
  </si>
  <si>
    <t xml:space="preserve"> 89365 </t>
  </si>
  <si>
    <t>CURVA 45 GRAUS, PVC, SOLDÁVEL, DN 25MM, INSTALADO EM RAMAL OU SUB-RAMAL DE ÁGUA - FORNECIMENTO E INSTALAÇÃO. AF_06/2022</t>
  </si>
  <si>
    <t xml:space="preserve"> 11.9 </t>
  </si>
  <si>
    <t xml:space="preserve"> 89370 </t>
  </si>
  <si>
    <t>CURVA 45 GRAUS, PVC, SOLDÁVEL, DN 32MM, INSTALADO EM RAMAL OU SUB-RAMAL DE ÁGUA - FORNECIMENTO E INSTALAÇÃO. AF_06/2022</t>
  </si>
  <si>
    <t xml:space="preserve"> 11.10 </t>
  </si>
  <si>
    <t xml:space="preserve"> 89364 </t>
  </si>
  <si>
    <t>CURVA 90 GRAUS, PVC, SOLDÁVEL, DN 25MM, INSTALADO EM RAMAL OU SUB-RAMAL DE ÁGUA - FORNECIMENTO E INSTALAÇÃO. AF_06/2022</t>
  </si>
  <si>
    <t xml:space="preserve"> 11.11 </t>
  </si>
  <si>
    <t xml:space="preserve"> 89369 </t>
  </si>
  <si>
    <t>CURVA 90 GRAUS, PVC, SOLDÁVEL, DN 32MM, INSTALADO EM RAMAL OU SUB-RAMAL DE ÁGUA - FORNECIMENTO E INSTALAÇÃO. AF_06/2022</t>
  </si>
  <si>
    <t xml:space="preserve"> 11.12 </t>
  </si>
  <si>
    <t xml:space="preserve"> 89368 </t>
  </si>
  <si>
    <t>JOELHO 45 GRAUS, PVC, SOLDÁVEL, DN 32MM, INSTALADO EM RAMAL OU SUB-RAMAL DE ÁGUA - FORNECIMENTO E INSTALAÇÃO. AF_06/2022</t>
  </si>
  <si>
    <t xml:space="preserve"> 11.13 </t>
  </si>
  <si>
    <t xml:space="preserve"> 89362 </t>
  </si>
  <si>
    <t>JOELHO 90 GRAUS, PVC, SOLDÁVEL, DN 25MM, INSTALADO EM RAMAL OU SUB-RAMAL DE ÁGUA - FORNECIMENTO E INSTALAÇÃO. AF_06/2022</t>
  </si>
  <si>
    <t xml:space="preserve"> 11.14 </t>
  </si>
  <si>
    <t xml:space="preserve"> 89367 </t>
  </si>
  <si>
    <t>JOELHO 90 GRAUS, PVC, SOLDÁVEL, DN 32MM, INSTALADO EM RAMAL OU SUB-RAMAL DE ÁGUA - FORNECIMENTO E INSTALAÇÃO. AF_06/2022</t>
  </si>
  <si>
    <t xml:space="preserve"> 11.15 </t>
  </si>
  <si>
    <t xml:space="preserve"> 89366 </t>
  </si>
  <si>
    <t>JOELHO 90 GRAUS COM BUCHA DE LATÃO, PVC, SOLDÁVEL, DN 25MM, X 3/4 INSTALADO EM RAMAL OU SUB-RAMAL DE ÁGUA - FORNECIMENTO E INSTALAÇÃO. AF_06/2022</t>
  </si>
  <si>
    <t xml:space="preserve"> 11.16 </t>
  </si>
  <si>
    <t xml:space="preserve"> 89400 </t>
  </si>
  <si>
    <t>TÊ DE REDUÇÃO, PVC, SOLDÁVEL, DN 32MM X 25MM, INSTALADO EM RAMAL OU SUB-RAMAL DE ÁGUA - FORNECIMENTO E INSTALAÇÃO. AF_06/2022</t>
  </si>
  <si>
    <t xml:space="preserve"> 11.17 </t>
  </si>
  <si>
    <t xml:space="preserve"> 89395 </t>
  </si>
  <si>
    <t>TE, PVC, SOLDÁVEL, DN 25MM, INSTALADO EM RAMAL OU SUB-RAMAL DE ÁGUA - FORNECIMENTO E INSTALAÇÃO. AF_06/2022</t>
  </si>
  <si>
    <t xml:space="preserve"> 11.18 </t>
  </si>
  <si>
    <t xml:space="preserve"> 89398 </t>
  </si>
  <si>
    <t>TE, PVC, SOLDÁVEL, DN 32MM, INSTALADO EM RAMAL OU SUB-RAMAL DE ÁGUA - FORNECIMENTO E INSTALAÇÃO. AF_06/2022</t>
  </si>
  <si>
    <t xml:space="preserve"> 11.19 </t>
  </si>
  <si>
    <t xml:space="preserve"> 89390 </t>
  </si>
  <si>
    <t>UNIÃO, PVC, SOLDÁVEL, DN 32MM, INSTALADO EM RAMAL OU SUB-RAMAL DE ÁGUA - FORNECIMENTO E INSTALAÇÃO. AF_06/2022</t>
  </si>
  <si>
    <t xml:space="preserve"> 11.20 </t>
  </si>
  <si>
    <t xml:space="preserve"> 11361 </t>
  </si>
  <si>
    <t>Serviço de furo em laje de concreto armado com Ø=150mm e esp=15cm</t>
  </si>
  <si>
    <t xml:space="preserve"> 11.21 </t>
  </si>
  <si>
    <t xml:space="preserve"> 00000815 </t>
  </si>
  <si>
    <t>FILTRO DE ÁGUA CENTRAL INOX 1000L</t>
  </si>
  <si>
    <t xml:space="preserve"> 12 </t>
  </si>
  <si>
    <t>INSTALAÇÕES SANITÁRIAS</t>
  </si>
  <si>
    <t xml:space="preserve"> 12.1 </t>
  </si>
  <si>
    <t xml:space="preserve"> 89711 </t>
  </si>
  <si>
    <t>TUBO PVC, SERIE NORMAL, ESGOTO PREDIAL, DN 40 MM, FORNECIDO E INSTALADO EM RAMAL DE DESCARGA OU RAMAL DE ESGOTO SANITÁRIO. AF_08/2022</t>
  </si>
  <si>
    <t xml:space="preserve"> 12.2 </t>
  </si>
  <si>
    <t xml:space="preserve"> 89712 </t>
  </si>
  <si>
    <t>TUBO PVC, SERIE NORMAL, ESGOTO PREDIAL, DN 50 MM, FORNECIDO E INSTALADO EM RAMAL DE DESCARGA OU RAMAL DE ESGOTO SANITÁRIO. AF_08/2022</t>
  </si>
  <si>
    <t xml:space="preserve"> 12.3 </t>
  </si>
  <si>
    <t xml:space="preserve"> 89714 </t>
  </si>
  <si>
    <t>TUBO PVC, SERIE NORMAL, ESGOTO PREDIAL, DN 100 MM, FORNECIDO E INSTALADO EM RAMAL DE DESCARGA OU RAMAL DE ESGOTO SANITÁRIO. AF_08/2022</t>
  </si>
  <si>
    <t xml:space="preserve"> 12.4 </t>
  </si>
  <si>
    <t xml:space="preserve"> 96679 </t>
  </si>
  <si>
    <t>TUBO, PPR, DN 50, CLASSE PN 25, INSTALADO EM PRUMADA DE ÁGUA FORNECIMENTO E INSTALAÇÃO. AF_08/2022</t>
  </si>
  <si>
    <t xml:space="preserve"> 12.5 </t>
  </si>
  <si>
    <t xml:space="preserve"> 104341 </t>
  </si>
  <si>
    <t>BUCHA DE REDUÇÃO LONGA, PVC, SÉRIE NORMAL, ESGOTO PREDIAL, DN 50 X 40 MM, JUNTA SOLDÁVEL E ELÁSTICA, FORNECIDO E INSTALADO EM RAMAL DE DESCARGA OU RAMAL DE ESGOTO SANITÁRIO. AF_08/2022</t>
  </si>
  <si>
    <t xml:space="preserve"> 12.6 </t>
  </si>
  <si>
    <t xml:space="preserve"> 89726 </t>
  </si>
  <si>
    <t>JOELHO 45 GRAUS, PVC, SERIE NORMAL, ESGOTO PREDIAL, DN 40 MM, JUNTA SOLDÁVEL, FORNECIDO E INSTALADO EM RAMAL DE DESCARGA OU RAMAL DE ESGOTO SANITÁRIO. AF_08/2022</t>
  </si>
  <si>
    <t xml:space="preserve"> 12.7 </t>
  </si>
  <si>
    <t xml:space="preserve"> 89732 </t>
  </si>
  <si>
    <t>JOELHO 45 GRAUS, PVC, SERIE NORMAL, ESGOTO PREDIAL, DN 50 MM, JUNTA ELÁSTICA, FORNECIDO E INSTALADO EM RAMAL DE DESCARGA OU RAMAL DE ESGOTO SANITÁRIO. AF_08/2022</t>
  </si>
  <si>
    <t xml:space="preserve"> 12.8 </t>
  </si>
  <si>
    <t xml:space="preserve"> 89746 </t>
  </si>
  <si>
    <t>JOELHO 45 GRAUS, PVC, SERIE NORMAL, ESGOTO PREDIAL, DN 100 MM, JUNTA ELÁSTICA, FORNECIDO E INSTALADO EM RAMAL DE DESCARGA OU RAMAL DE ESGOTO SANITÁRIO. AF_08/2022</t>
  </si>
  <si>
    <t xml:space="preserve"> 12.9 </t>
  </si>
  <si>
    <t xml:space="preserve"> 89724 </t>
  </si>
  <si>
    <t>JOELHO 90 GRAUS, PVC, SERIE NORMAL, ESGOTO PREDIAL, DN 40 MM, JUNTA SOLDÁVEL, FORNECIDO E INSTALADO EM RAMAL DE DESCARGA OU RAMAL DE ESGOTO SANITÁRIO. AF_08/2022</t>
  </si>
  <si>
    <t xml:space="preserve"> 12.10 </t>
  </si>
  <si>
    <t xml:space="preserve"> 89731 </t>
  </si>
  <si>
    <t>JOELHO 90 GRAUS, PVC, SERIE NORMAL, ESGOTO PREDIAL, DN 50 MM, JUNTA ELÁSTICA, FORNECIDO E INSTALADO EM RAMAL DE DESCARGA OU RAMAL DE ESGOTO SANITÁRIO. AF_08/2022</t>
  </si>
  <si>
    <t xml:space="preserve"> 12.11 </t>
  </si>
  <si>
    <t xml:space="preserve"> 89744 </t>
  </si>
  <si>
    <t>JOELHO 90 GRAUS, PVC, SERIE NORMAL, ESGOTO PREDIAL, DN 100 MM, JUNTA ELÁSTICA, FORNECIDO E INSTALADO EM RAMAL DE DESCARGA OU RAMAL DE ESGOTO SANITÁRIO. AF_08/2022</t>
  </si>
  <si>
    <t xml:space="preserve"> 12.12 </t>
  </si>
  <si>
    <t xml:space="preserve"> 96690 </t>
  </si>
  <si>
    <t>JOELHO 90 GRAUS, PPR, DN 50 MM, CLASSE PN 25, INSTALADO EM PRUMADA DE ÁGUA FORNECIMENTO E INSTALAÇÃO . AF_08/2022</t>
  </si>
  <si>
    <t xml:space="preserve"> 12.13 </t>
  </si>
  <si>
    <t xml:space="preserve"> 89797 </t>
  </si>
  <si>
    <t>JUNÇÃO SIMPLES, PVC, SERIE NORMAL, ESGOTO PREDIAL, DN 100 X 100 MM, JUNTA ELÁSTICA, FORNECIDO E INSTALADO EM RAMAL DE DESCARGA OU RAMAL DE ESGOTO SANITÁRIO. AF_08/2022</t>
  </si>
  <si>
    <t xml:space="preserve"> 12.14 </t>
  </si>
  <si>
    <t xml:space="preserve"> 89783 </t>
  </si>
  <si>
    <t>JUNÇÃO SIMPLES, PVC, SERIE NORMAL, ESGOTO PREDIAL, DN 40 MM, JUNTA SOLDÁVEL, FORNECIDO E INSTALADO EM RAMAL DE DESCARGA OU RAMAL DE ESGOTO SANITÁRIO. AF_08/2022</t>
  </si>
  <si>
    <t xml:space="preserve"> 12.15 </t>
  </si>
  <si>
    <t xml:space="preserve"> 89785 </t>
  </si>
  <si>
    <t>JUNÇÃO SIMPLES, PVC, SERIE NORMAL, ESGOTO PREDIAL, DN 50 X 50 MM, JUNTA ELÁSTICA, FORNECIDO E INSTALADO EM RAMAL DE DESCARGA OU RAMAL DE ESGOTO SANITÁRIO. AF_08/2022</t>
  </si>
  <si>
    <t xml:space="preserve"> 12.16 </t>
  </si>
  <si>
    <t xml:space="preserve"> 104345 </t>
  </si>
  <si>
    <t>JUNÇÃO DE REDUÇÃO INVERTIDA, PVC, SÉRIE NORMAL, ESGOTO PREDIAL, DN 100 X 50 MM, JUNTA ELÁSTICA, FORNECIDO E INSTALADO EM RAMAL DE DESCARGA OU RAMAL DE ESGOTO SANITÁRIO. AF_08/2022</t>
  </si>
  <si>
    <t xml:space="preserve"> 12.17 </t>
  </si>
  <si>
    <t xml:space="preserve"> 96742 </t>
  </si>
  <si>
    <t>LUVA, PPR, DN 50 MM, CLASSE PN 25, INSTALADO EM RESERVAÇÃO PREDIAL DE ÁGUA - FORNECIMENTO E INSTALAÇÃO. AF_04/2024</t>
  </si>
  <si>
    <t xml:space="preserve"> 12.18 </t>
  </si>
  <si>
    <t xml:space="preserve"> 89753 </t>
  </si>
  <si>
    <t>LUVA SIMPLES, PVC, SERIE NORMAL, ESGOTO PREDIAL, DN 50 MM, JUNTA ELÁSTICA, FORNECIDO E INSTALADO EM RAMAL DE DESCARGA OU RAMAL DE ESGOTO SANITÁRIO. AF_08/2022</t>
  </si>
  <si>
    <t xml:space="preserve"> 12.19 </t>
  </si>
  <si>
    <t xml:space="preserve"> 89778 </t>
  </si>
  <si>
    <t>LUVA SIMPLES, PVC, SERIE NORMAL, ESGOTO PREDIAL, DN 100 MM, JUNTA ELÁSTICA, FORNECIDO E INSTALADO EM RAMAL DE DESCARGA OU RAMAL DE ESGOTO SANITÁRIO. AF_08/2022</t>
  </si>
  <si>
    <t xml:space="preserve"> 12.20 </t>
  </si>
  <si>
    <t xml:space="preserve"> 89784 </t>
  </si>
  <si>
    <t>TE, PVC, SERIE NORMAL, ESGOTO PREDIAL, DN 50 X 50 MM, JUNTA ELÁSTICA, FORNECIDO E INSTALADO EM RAMAL DE DESCARGA OU RAMAL DE ESGOTO SANITÁRIO. AF_08/2022</t>
  </si>
  <si>
    <t xml:space="preserve"> 12.21 </t>
  </si>
  <si>
    <t xml:space="preserve"> 89710 </t>
  </si>
  <si>
    <t>RALO SECO, PVC, DN 100 X 40 MM, JUNTA SOLDÁVEL, FORNECIDO E INSTALADO EM RAMAL DE DESCARGA OU EM RAMAL DE ESGOTO SANITÁRIO. AF_08/2022</t>
  </si>
  <si>
    <t xml:space="preserve"> 12.22 </t>
  </si>
  <si>
    <t xml:space="preserve"> 13 </t>
  </si>
  <si>
    <t>INSTALAÇÕES ELÉTRICAS E REDE ESTRUTURADA</t>
  </si>
  <si>
    <t xml:space="preserve"> 13.1 </t>
  </si>
  <si>
    <t>INSTALAÇÃO ELÉTRICA</t>
  </si>
  <si>
    <t xml:space="preserve"> 13.1.1 </t>
  </si>
  <si>
    <t xml:space="preserve"> 97238 </t>
  </si>
  <si>
    <t>ELETROCALHA LISA OU PERFURADA EM AÇO GALVANIZADO, LARGURA 100MM E ALTURA 50MM, INCLUSIVE EMENDA E FIXAÇÃO - FORNECIMENTO E INSTALAÇÃO. AF_04/2023</t>
  </si>
  <si>
    <t xml:space="preserve"> 13.1.2 </t>
  </si>
  <si>
    <t xml:space="preserve"> 067411 </t>
  </si>
  <si>
    <t>ELETROCALHA LISA TIPO ""U"" 50x50mm CHAPA 20 SEM TAMPA</t>
  </si>
  <si>
    <t xml:space="preserve"> 13.1.3 </t>
  </si>
  <si>
    <t xml:space="preserve"> 91833 </t>
  </si>
  <si>
    <t>ELETRODUTO FLEXÍVEL CORRUGADO REFORÇADO, PVC, DN 20 MM (1/2"), PARA CIRCUITOS TERMINAIS, INSTALADO EM FORRO - FORNECIMENTO E INSTALAÇÃO. AF_03/2023</t>
  </si>
  <si>
    <t xml:space="preserve"> 13.1.4 </t>
  </si>
  <si>
    <t xml:space="preserve"> 91853 </t>
  </si>
  <si>
    <t>ELETRODUTO FLEXÍVEL CORRUGADO REFORÇADO, PVC, DN 20 MM (1/2"), PARA CIRCUITOS TERMINAIS, INSTALADO EM PAREDE - FORNECIMENTO E INSTALAÇÃO. AF_03/2023</t>
  </si>
  <si>
    <t xml:space="preserve"> 13.1.5 </t>
  </si>
  <si>
    <t xml:space="preserve"> 91835 </t>
  </si>
  <si>
    <t>ELETRODUTO FLEXÍVEL CORRUGADO REFORÇADO, PVC, DN 25 MM (3/4"), PARA CIRCUITOS TERMINAIS, INSTALADO EM FORRO - FORNECIMENTO E INSTALAÇÃO. AF_03/2023_PA</t>
  </si>
  <si>
    <t xml:space="preserve"> 13.1.6 </t>
  </si>
  <si>
    <t xml:space="preserve"> 91855 </t>
  </si>
  <si>
    <t>ELETRODUTO FLEXÍVEL CORRUGADO REFORÇADO, PVC, DN 25 MM (3/4"), PARA CIRCUITOS TERMINAIS, INSTALADO EM PAREDE - FORNECIMENTO E INSTALAÇÃO. AF_03/2023</t>
  </si>
  <si>
    <t xml:space="preserve"> 13.1.7 </t>
  </si>
  <si>
    <t xml:space="preserve"> 91837 </t>
  </si>
  <si>
    <t>ELETRODUTO FLEXÍVEL CORRUGADO REFORÇADO, PVC, DN 32 MM (1"), PARA CIRCUITOS TERMINAIS, INSTALADO EM FORRO - FORNECIMENTO E INSTALAÇÃO. AF_03/2023</t>
  </si>
  <si>
    <t xml:space="preserve"> 13.1.8 </t>
  </si>
  <si>
    <t xml:space="preserve"> 00039127 </t>
  </si>
  <si>
    <t>ABRACADEIRA EM ACO PARA AMARRACAO DE ELETRODUTOS, TIPO D, COM 1/2" E CUNHA DE FIXACAO</t>
  </si>
  <si>
    <t xml:space="preserve"> 13.1.9 </t>
  </si>
  <si>
    <t xml:space="preserve"> 00039128 </t>
  </si>
  <si>
    <t>ABRACADEIRA EM ACO PARA AMARRACAO DE ELETRODUTOS, TIPO D, COM 3/4" E CUNHA DE FIXACAO</t>
  </si>
  <si>
    <t xml:space="preserve"> 13.1.10 </t>
  </si>
  <si>
    <t xml:space="preserve"> 00039131 </t>
  </si>
  <si>
    <t>ABRACADEIRA EM ACO PARA AMARRACAO DE ELETRODUTOS, TIPO D, COM 1 1/2" E CUNHA DE FIXACAO</t>
  </si>
  <si>
    <t xml:space="preserve"> 13.1.11 </t>
  </si>
  <si>
    <t xml:space="preserve"> 91941 </t>
  </si>
  <si>
    <t>CAIXA RETANGULAR 4" X 2" BAIXA (0,30 M DO PISO), PVC, INSTALADA EM PAREDE - FORNECIMENTO E INSTALAÇÃO. AF_03/2023</t>
  </si>
  <si>
    <t xml:space="preserve"> 13.1.12 </t>
  </si>
  <si>
    <t xml:space="preserve"> 91940 </t>
  </si>
  <si>
    <t>CAIXA RETANGULAR 4" X 2" MÉDIA (1,30 M DO PISO), PVC, INSTALADA EM PAREDE - FORNECIMENTO E INSTALAÇÃO. AF_03/2023</t>
  </si>
  <si>
    <t xml:space="preserve"> 13.1.13 </t>
  </si>
  <si>
    <t xml:space="preserve"> 91927 </t>
  </si>
  <si>
    <t>CABO DE COBRE FLEXÍVEL ISOLADO, 2,5 MM², ANTI-CHAMA 0,6/1,0 KV, PARA CIRCUITOS TERMINAIS - FORNECIMENTO E INSTALAÇÃO. AF_03/2023</t>
  </si>
  <si>
    <t xml:space="preserve"> 13.1.14 </t>
  </si>
  <si>
    <t xml:space="preserve"> 91929 </t>
  </si>
  <si>
    <t>CABO DE COBRE FLEXÍVEL ISOLADO, 4 MM², ANTI-CHAMA 0,6/1,0 KV, PARA CIRCUITOS TERMINAIS - FORNECIMENTO E INSTALAÇÃO. AF_03/2023</t>
  </si>
  <si>
    <t xml:space="preserve"> 13.1.15 </t>
  </si>
  <si>
    <t xml:space="preserve"> 91931 </t>
  </si>
  <si>
    <t>CABO DE COBRE FLEXÍVEL ISOLADO, 6 MM², ANTI-CHAMA 0,6/1,0 KV, PARA CIRCUITOS TERMINAIS - FORNECIMENTO E INSTALAÇÃO. AF_03/2023</t>
  </si>
  <si>
    <t xml:space="preserve"> 13.1.16 </t>
  </si>
  <si>
    <t xml:space="preserve"> 92980 </t>
  </si>
  <si>
    <t>CABO DE COBRE FLEXÍVEL ISOLADO, 10 MM², ANTI-CHAMA 0,6/1,0 KV, PARA DISTRIBUIÇÃO - FORNECIMENTO E INSTALAÇÃO. AF_10/2020</t>
  </si>
  <si>
    <t xml:space="preserve"> 13.1.17 </t>
  </si>
  <si>
    <t xml:space="preserve"> 91935 </t>
  </si>
  <si>
    <t>CABO DE COBRE FLEXÍVEL ISOLADO, 16 MM², ANTI-CHAMA 0,6/1,0 KV, PARA CIRCUITOS TERMINAIS - FORNECIMENTO E INSTALAÇÃO. AF_03/2023</t>
  </si>
  <si>
    <t xml:space="preserve"> 13.1.18 </t>
  </si>
  <si>
    <t xml:space="preserve"> 92984 </t>
  </si>
  <si>
    <t>CABO DE COBRE FLEXÍVEL ISOLADO, 25 MM², ANTI-CHAMA 0,6/1,0 KV, PARA REDE ENTERRADA DE DISTRIBUIÇÃO DE ENERGIA ELÉTRICA - FORNECIMENTO E INSTALAÇÃO. AF_12/2021</t>
  </si>
  <si>
    <t xml:space="preserve"> 13.1.19 </t>
  </si>
  <si>
    <t xml:space="preserve"> 101564 </t>
  </si>
  <si>
    <t>CABO DE COBRE FLEXÍVEL ISOLADO, 50 MM², 0,6/1,0 KV, PARA REDE AÉREA DE DISTRIBUIÇÃO DE ENERGIA ELÉTRICA DE BAIXA TENSÃO - FORNECIMENTO E INSTALAÇÃO. AF_07/2020</t>
  </si>
  <si>
    <t xml:space="preserve"> 13.1.20 </t>
  </si>
  <si>
    <t xml:space="preserve"> 101565 </t>
  </si>
  <si>
    <t>CABO DE COBRE FLEXÍVEL ISOLADO, 70 MM², 0,6/1,0 KV, PARA REDE AÉREA DE DISTRIBUIÇÃO DE ENERGIA ELÉTRICA DE BAIXA TENSÃO - FORNECIMENTO E INSTALAÇÃO. AF_07/2020</t>
  </si>
  <si>
    <t xml:space="preserve"> 13.1.21 </t>
  </si>
  <si>
    <t xml:space="preserve"> 104473 </t>
  </si>
  <si>
    <t>COMPOSIÇÃO PARAMÉTRICA DE PONTO ELÉTRICO DE ILUMINAÇÃO, COM INTERRUPTOR SIMPLES, EM EDIFÍCIO RESIDENCIAL COM ELETRODUTO EMBUTIDO EM RASGOS NAS PAREDES, INCLUSO TOMADA, ELETRODUTO, CABO, RASGO E CHUMBAMENTO (SEM LUMINÁRIA E LÂMPADA). AF_11/2022</t>
  </si>
  <si>
    <t xml:space="preserve"> 13.1.22 </t>
  </si>
  <si>
    <t xml:space="preserve"> 104474 </t>
  </si>
  <si>
    <t>COMPOSIÇÃO PARAMÉTRICA DE PONTO ELÉTRICO DE ILUMINAÇÃO, COM INTERRUPTOR PARALELO, EM EDIFÍCIO RESIDENCIAL COM ELETRODUTO EMBUTIDO EM RASGOS NAS PAREDES, INCLUSO CAIXA ELÉTRICA, MÓDULO DE TOMADA, ELETRODUTO, CABO, RASGO, QUEBRA E CHUMBAMENTO (SEM LUMINÁRIA E LÂMPADA). AF_11/2022</t>
  </si>
  <si>
    <t xml:space="preserve"> 13.1.23 </t>
  </si>
  <si>
    <t xml:space="preserve"> 104475 </t>
  </si>
  <si>
    <t>COMPOSIÇÃO PARAMÉTRICA DE PONTO ELÉTRICO DE TOMADA DE USO GERAL 2P+T (10A/250V) EM EDIFÍCIO RESIDENCIAL COM ELETRODUTO EMBUTIDO EM RASGOS NAS PAREDES, INCLUSO TOMADA, ELETRODUTO, CABO, RASGO, QUEBRA E CHUMBAMENTO. AF_11/2022</t>
  </si>
  <si>
    <t xml:space="preserve"> 13.1.24 </t>
  </si>
  <si>
    <t xml:space="preserve"> 00038101 </t>
  </si>
  <si>
    <t>TOMADA 2P+T 10A, 250V  (APENAS MODULO)</t>
  </si>
  <si>
    <t xml:space="preserve"> 13.1.25 </t>
  </si>
  <si>
    <t xml:space="preserve"> 104476 </t>
  </si>
  <si>
    <t>COMPOSIÇÃO PARAMÉTRICA DE PONTO ELÉTRICO DE TOMADA DE USO ESPECÍFICO 2P+T (20A/250V) EM EDIFÍCIO RESIDENCIAL COM ELETRODUTO EMBUTIDO EM RASGOS NAS PAREDES, INCLUSO TOMADA, ELETRODUTO, CABO, RASGO, QUEBRA E CHUMBAMENTO (EXCETO CHUVEIRO). AF_11/2022</t>
  </si>
  <si>
    <t xml:space="preserve"> 13.1.26 </t>
  </si>
  <si>
    <t xml:space="preserve"> 00000206 </t>
  </si>
  <si>
    <t>PAINEL LED DE EMBUTIR PARA FORRO MODULAR - 45W - 4500lm - 100lm/W - 4000K, CORPO NA COR BRANCA. DIM.: 620 X 620 X 32  mm REF: 65090276 _ TASHIBRA</t>
  </si>
  <si>
    <t xml:space="preserve"> 13.1.27 </t>
  </si>
  <si>
    <t xml:space="preserve"> 00000371 </t>
  </si>
  <si>
    <t>PAINEL LED PRO DE EMBUTIR, COMPATÍVEL COM FORRO MODULAR - 45W - 4000K, CORPO NA COR BRANCA DIM: 300X300MM - MARCA TASHIBRA</t>
  </si>
  <si>
    <t xml:space="preserve"> 13.1.28 </t>
  </si>
  <si>
    <t xml:space="preserve"> 00000169 </t>
  </si>
  <si>
    <t>SPOT DE EMBUTIR REDONDA COM FOCO REGULÁVEL - 4,5W - 100lm/W DIM:9CM (BRANCA)</t>
  </si>
  <si>
    <t xml:space="preserve"> 13.1.29 </t>
  </si>
  <si>
    <t xml:space="preserve"> 061064 </t>
  </si>
  <si>
    <t>ELETRODUTO GALVANIZADO NBR 5597 65mm 2.1/2""</t>
  </si>
  <si>
    <t xml:space="preserve"> 13.1.30 </t>
  </si>
  <si>
    <t xml:space="preserve"> 055326 </t>
  </si>
  <si>
    <t>CURVA 90 GALVANIZADA 2.1/2""</t>
  </si>
  <si>
    <t xml:space="preserve"> 13.1.31 </t>
  </si>
  <si>
    <t xml:space="preserve"> 052293 </t>
  </si>
  <si>
    <t>LUVA GALVANIZADA 2.1/2""</t>
  </si>
  <si>
    <t xml:space="preserve"> 13.1.32 </t>
  </si>
  <si>
    <t xml:space="preserve"> 064360 </t>
  </si>
  <si>
    <t>QUADRO DISTRIBUICAO 56 DISJUNTORES 225A+ BARRAMENTO</t>
  </si>
  <si>
    <t xml:space="preserve"> 13.1.33 </t>
  </si>
  <si>
    <t xml:space="preserve"> 064072 </t>
  </si>
  <si>
    <t>QUADRO GERAL DE BAIXA TENSAO TIPO QGBT</t>
  </si>
  <si>
    <t xml:space="preserve"> 13.2 </t>
  </si>
  <si>
    <t>ILUMINAÇÃO</t>
  </si>
  <si>
    <t xml:space="preserve"> 13.2.1 </t>
  </si>
  <si>
    <t xml:space="preserve"> 00000782 </t>
  </si>
  <si>
    <t>LUMINÁRIA DE EMBUTIR - HERMÉTICA PARA DUAS LÂMPADAS T8.  CORPO EM CHAPA DE AÇO PINTADA NA COR BRANCA MICROTEXTURIZADA. REFLETOR FACETADO EM ALUMÍNIO ALTO BRILHO.  DIFUSOR EM VIDRO TEMPERADO TRANSPARENTE COM BORRACHA PARA VEDAÇÃO. REF.: LUMINÁRIA: CHT02-E LUMICENTER _1243 X 307 MM  	LÂMPADA: TUBO LED T8 120CM 18W 6500K</t>
  </si>
  <si>
    <t xml:space="preserve"> 13.2.2 </t>
  </si>
  <si>
    <t xml:space="preserve"> 00000783 </t>
  </si>
  <si>
    <t>PAINEL LED DE EMBUTIR  40x40 CM - 30W - 6500K CORPO NA COR BRANCA  REF.: MODELO PAINEL SLIM AVANT - 858191374</t>
  </si>
  <si>
    <t xml:space="preserve"> 13.2.3 </t>
  </si>
  <si>
    <t xml:space="preserve"> 00000784 </t>
  </si>
  <si>
    <t>PAINEL LED DE EMBUTIR  30x30 CM - 24W - 6500K CORPO NA COR BRANCA  REF.: MODELO PAINEL SLIM AVANT - 858191374</t>
  </si>
  <si>
    <t xml:space="preserve"> 13.2.4 </t>
  </si>
  <si>
    <t xml:space="preserve"> 00000785 </t>
  </si>
  <si>
    <t>PENDENTE LED DOLLA REDONDO ∅40  - 18W - 3000K  CORPO NA COR PRETA  REF.: NORDECOR 2523</t>
  </si>
  <si>
    <t xml:space="preserve"> 13.2.5 </t>
  </si>
  <si>
    <t xml:space="preserve"> 00000786 </t>
  </si>
  <si>
    <t>SPOT DE EMBUTIR COM FOCO REGULÁVEL QUADRADO, MR16 6500K, 4,5W - 80lm/W, IRC&gt;80  CORPO NA COR PRETA REF.: DOWNLIGHT MR16 QUADRADO</t>
  </si>
  <si>
    <t xml:space="preserve"> 13.2.6 </t>
  </si>
  <si>
    <t xml:space="preserve"> 00000787 </t>
  </si>
  <si>
    <t>PERFIL LED DE SOBREPOR DE ALUMÍNIO CORPO NA COR PRETA COM DIFUSOR TRANSULUCIDO EM ACRÍLICO - . DIM.: 50X50X2000mm. COM KIT PENDENTE PARA PERFIL COM CONECTORES E LINEAR E EM L. REF.: SISTEMA LINEAR NEW FIT 40 _ NEWLINE OU SISTEMA PERFIL TASHIBRA ZENITH.</t>
  </si>
  <si>
    <t xml:space="preserve"> 13.2.7 </t>
  </si>
  <si>
    <t xml:space="preserve"> 00000788 </t>
  </si>
  <si>
    <t>FITA LED RGBW 24V EVO 12W/m - TENSÃO 24Vcc - 72 ledS SMD5050/m - VIDA ÚTIL (L70): 25.000h - IP20 - ÍNDICE DE REPRODUÇÃO DE COR: &gt;80 - COM INSTALAÇÃO DE AMPLIFICADOR A CADA 5M + CONTROLE INFRAVERMELHO PARA FITA RGBW 12V/24V INCLUSO RECEPTOR  REF.: FITA LED cód.: STH6830/RGBW   EMENDA cód.: STH6876_STELLA CONECTOR cód.: STH6875_STELLA CONTROLE cód.: STH6885_STELLA AMPLIFICADOR cód.: STH6889_STELLA</t>
  </si>
  <si>
    <t xml:space="preserve"> 13.2.8 </t>
  </si>
  <si>
    <t xml:space="preserve"> 00000599 </t>
  </si>
  <si>
    <t>AMPLIFICADOR PARA FITA LED cód.: STH6889_STELLA</t>
  </si>
  <si>
    <t xml:space="preserve"> 13.2.9 </t>
  </si>
  <si>
    <t xml:space="preserve"> 00000600 </t>
  </si>
  <si>
    <t>CONTROLE PARA FITA LED cód.: STH6885_STELLA</t>
  </si>
  <si>
    <t xml:space="preserve"> 13.2.10 </t>
  </si>
  <si>
    <t xml:space="preserve"> 00000789 </t>
  </si>
  <si>
    <t>LUMINÁRIA LED PARA CÂMARA FRIA TUBULAR DE SOBREPOR - 120 CM HERMÉTICA, IP 66, 36W - 6500K  CORPO NA COR BRANCA REF.: HUMMER PLUS AVANT</t>
  </si>
  <si>
    <t xml:space="preserve"> 13.2.11 </t>
  </si>
  <si>
    <t xml:space="preserve"> 00000790 </t>
  </si>
  <si>
    <t>LUMINÁRIA LINEAR LED 45W PARA PERFILADOS  - 120 CM ATÉ 157 lm/ W, IP 20, 45W - 4000K  CORPO NA COR BRANCA REF.:  MODELO LN-45_LEDSTARLED</t>
  </si>
  <si>
    <t xml:space="preserve"> 13.3 </t>
  </si>
  <si>
    <t>INSTALAÇÃO DE REDE ESTRUTURADA</t>
  </si>
  <si>
    <t xml:space="preserve"> 13.3.1 </t>
  </si>
  <si>
    <t>ELETRODUTO FLEXÍVEL CORRUGADO REFORÇADO, PVC, DN 25 MM (3/4"), PARA CIRCUITOS TERMINAIS, INSTALADO EM FORRO - FORNECIMENTO E INSTALAÇÃO. AF_03/2023</t>
  </si>
  <si>
    <t xml:space="preserve"> 13.3.2 </t>
  </si>
  <si>
    <t xml:space="preserve"> 13.3.3 </t>
  </si>
  <si>
    <t xml:space="preserve"> 13.3.4 </t>
  </si>
  <si>
    <t xml:space="preserve"> 078028 </t>
  </si>
  <si>
    <t>PERFILADO PERFURADO 38x38x6000mm CHAPA 22</t>
  </si>
  <si>
    <t xml:space="preserve"> 13.3.5 </t>
  </si>
  <si>
    <t xml:space="preserve"> 13.3.6 </t>
  </si>
  <si>
    <t xml:space="preserve"> 13.3.7 </t>
  </si>
  <si>
    <t xml:space="preserve"> 98307 </t>
  </si>
  <si>
    <t>TOMADA DE REDE RJ45 - FORNECIMENTO E INSTALAÇÃO. AF_11/2019</t>
  </si>
  <si>
    <t xml:space="preserve"> 13.3.8 </t>
  </si>
  <si>
    <t xml:space="preserve"> 98297 </t>
  </si>
  <si>
    <t>CABO ELETRÔNICO CATEGORIA 6, INSTALADO EM EDIFICAÇÃO INSTITUCIONAL - FORNECIMENTO E INSTALAÇÃO. AF_11/2019</t>
  </si>
  <si>
    <t xml:space="preserve"> 13.3.9 </t>
  </si>
  <si>
    <t xml:space="preserve"> 059451 </t>
  </si>
  <si>
    <t>CERTIFICAO DE REDE LOGICA CAT. 6 COM EMISSAO DE RELATORIO</t>
  </si>
  <si>
    <t xml:space="preserve"> 13.3.10 </t>
  </si>
  <si>
    <t xml:space="preserve"> 063615 </t>
  </si>
  <si>
    <t>ACOPLAMENTO PARA PERFILADO 38x38mm</t>
  </si>
  <si>
    <t xml:space="preserve"> 13.3.11 </t>
  </si>
  <si>
    <t xml:space="preserve"> 060523 </t>
  </si>
  <si>
    <t>EMENDA INTERNA ""L"" PARA PERFILADO 38x38mm</t>
  </si>
  <si>
    <t xml:space="preserve"> 13.3.12 </t>
  </si>
  <si>
    <t xml:space="preserve"> 060525 </t>
  </si>
  <si>
    <t>EMENDA INTERNA ""T"" PARA PERFILADO 38x38mm</t>
  </si>
  <si>
    <t xml:space="preserve"> 13.3.13 </t>
  </si>
  <si>
    <t xml:space="preserve"> 063451 </t>
  </si>
  <si>
    <t>EMENDA INTERNA ""I"" PARA PERFILADO 38x38mm</t>
  </si>
  <si>
    <t xml:space="preserve"> 14 </t>
  </si>
  <si>
    <t>INSTALAÇÃO DE SISTEMA DE CLIMATIZAÇÃO, SISTEMA EVAPORATIVO, SISTEMA DE EXAUSTÃO E CÂMARA FRIA</t>
  </si>
  <si>
    <t xml:space="preserve"> 14.1 </t>
  </si>
  <si>
    <t>SISTEMA DE CLIMATIZAÇÃO</t>
  </si>
  <si>
    <t xml:space="preserve"> 14.1.1 </t>
  </si>
  <si>
    <t xml:space="preserve"> 610 </t>
  </si>
  <si>
    <t>UNIDADE CONDENSADORA TIPO VRF MV6-400WV2GN1 COM CONTROLADOR CENTRALIZADO CARRIER OU EQUIVALENTE TÉCNICO (UC-VRF-01)</t>
  </si>
  <si>
    <t xml:space="preserve"> 14.1.2 </t>
  </si>
  <si>
    <t xml:space="preserve"> 611 </t>
  </si>
  <si>
    <t>UNIDADE EVAPORADORA TIPO HI-WALL MODELO: MI2-56GDHN1 - FILTRO CLASSE G1, FAB:  CARRIER OU EQUIVALENTE TÉCNICO, VAZÃO:  747 M³/H.  (UE-01, UE-04, UE-05)</t>
  </si>
  <si>
    <t xml:space="preserve"> 14.1.3 </t>
  </si>
  <si>
    <t xml:space="preserve"> 612 </t>
  </si>
  <si>
    <t>UNIDADE EVAPORADORA TIPO HI-WALL MODELO: MI2-28GDHN1 - FILTRO CLASSE G1, FAB:  CARRIER OU EQUIVALENTE TÉCNICO, VAZÃO:  422M³/H.  (UE-02, UE-03, UE-08)</t>
  </si>
  <si>
    <t xml:space="preserve"> 14.1.4 </t>
  </si>
  <si>
    <t xml:space="preserve"> 613 </t>
  </si>
  <si>
    <t>UNIDADE EVAPORADORA TIPO HI-WALL MODELO: MI2-22GDHN1 - FILTRO CLASSE G1, FAB:  CARRIER OU EQUIVALENTE TÉCNICO, VAZÃO:  422M³/H.  (UE-06, UE-07)</t>
  </si>
  <si>
    <t xml:space="preserve"> 14.1.5 </t>
  </si>
  <si>
    <t xml:space="preserve"> 00042425 </t>
  </si>
  <si>
    <t>AR CONDICIONADO SPLIT INVERTER, HI-WALL (PAREDE), 12000 BTU/H, CICLO FRIO, 60HZ, CLASSIFICACAO A (SELO PROCEL), GAS HFC, CONTROLE S/FIO (UE-SP-01 E UC-SP-01)</t>
  </si>
  <si>
    <t xml:space="preserve"> 14.1.6 </t>
  </si>
  <si>
    <t xml:space="preserve"> 00000385 </t>
  </si>
  <si>
    <t>CORTINA DE AR, VAZÃO 1400m³/h, POT. ELÉTRICA: 200W-220V-1F (DIM: 90 x 18,5 x 14,5) FABRICANTE: EOS, MODELO: CA1209C OU EQUIVALENTE TÉCNICO</t>
  </si>
  <si>
    <t xml:space="preserve"> 14.1.7 </t>
  </si>
  <si>
    <t xml:space="preserve"> 00000805 </t>
  </si>
  <si>
    <t>INSTALAÇÃO DE AR CONDICIONADO (SPLIT INVERTER HI-WALL/ EVAPORADORA TIPO VRF PAREDE, CORTINA DE AR) 9000 ATÉ 24000 BTU/H</t>
  </si>
  <si>
    <t xml:space="preserve"> 14.1.8 </t>
  </si>
  <si>
    <t xml:space="preserve"> 91185 </t>
  </si>
  <si>
    <t>FIXAÇÃO DE TUBOS HORIZONTAIS DE PVC ÁGUA, PVC ESGOTO, PVC ÁGUA PLUVIAL, CPVC, PPR, COBRE OU AÇO, DIÂMETROS MENORES OU IGUAIS A 40 MM, COM ABRAÇADEIRA METÁLICA FLEXÍVEL 18 MM, FIXADA DIRETAMENTE NA LAJE. AF_09/2023</t>
  </si>
  <si>
    <t xml:space="preserve"> 14.1.9 </t>
  </si>
  <si>
    <t xml:space="preserve"> 97331 </t>
  </si>
  <si>
    <t>TUBO EM COBRE FLEXÍVEL, DN 1/4", COM ISOLAMENTO, INSTALADO EM RAMAL DE ALIMENTAÇÃO DE AR CONDICIONADO COM CONDENSADORA CENTRAL - FORNECIMENTO E INSTALAÇÃO. AF_12/2015</t>
  </si>
  <si>
    <t xml:space="preserve"> 14.1.10 </t>
  </si>
  <si>
    <t xml:space="preserve"> 97333 </t>
  </si>
  <si>
    <t>TUBO EM COBRE FLEXÍVEL, DN 1/2", COM ISOLAMENTO, INSTALADO EM RAMAL DE ALIMENTAÇÃO DE AR CONDICIONADO COM CONDENSADORA CENTRAL - FORNECIMENTO E INSTALAÇÃO. AF_12/2015</t>
  </si>
  <si>
    <t xml:space="preserve"> 14.1.11 </t>
  </si>
  <si>
    <t xml:space="preserve"> 97334 </t>
  </si>
  <si>
    <t>TUBO EM COBRE FLEXÍVEL, DN 5/8", COM ISOLAMENTO, INSTALADO EM RAMAL DE ALIMENTAÇÃO DE AR CONDICIONADO COM CONDENSADORA CENTRAL FORNECIMENTO E INSTALAÇÃO. AF_12/2015</t>
  </si>
  <si>
    <t xml:space="preserve"> 14.1.12 </t>
  </si>
  <si>
    <t xml:space="preserve"> 11505 </t>
  </si>
  <si>
    <t>Tubo cobre flexível aparente, junta soldadas, d = 3/4" (19,05mm)</t>
  </si>
  <si>
    <t>m</t>
  </si>
  <si>
    <t xml:space="preserve"> 14.1.13 </t>
  </si>
  <si>
    <t xml:space="preserve"> C4781 </t>
  </si>
  <si>
    <t>SEINFRA</t>
  </si>
  <si>
    <t>TUBO EM COBRE FLEXÍVEL, DN  7/8", COM ISOLAMENTO, INSTALADO EM RAMAL DE ALIMENTAÇÃO DE AR CONDICIONADO COM CONDENSADORA CENTRAL FORNECIMENTO E INSTALAÇÃO.</t>
  </si>
  <si>
    <t xml:space="preserve"> 14.1.14 </t>
  </si>
  <si>
    <t xml:space="preserve"> 00000538 </t>
  </si>
  <si>
    <t>VÁLVULA BIDIRECIONAL, PARA GÁS REFRIGERANTE, FORNECIDA COM PORTA DE ACESSO EXTERNA E TAMPA DE VEDAÇÃO EM PEÇA ÚNICA, MOD.: GBC, TAM.: Ø1/4", FAB.: DANFOSS OU EQUIVLENTE TÉCNICO.</t>
  </si>
  <si>
    <t xml:space="preserve"> 14.1.15 </t>
  </si>
  <si>
    <t xml:space="preserve"> 00000652 </t>
  </si>
  <si>
    <t>VÁLVULA BIDIRECIONAL, PARA GÁS REFRIGERANTE, FORNECIDA COM PORTA DE ACESSO EXTERNA E TAMPA DE VEDAÇÃO EM PEÇA ÚNICA, MOD.: GBC, TAM.: Ø3/8", FAB.: DANFOSS OU EQUIVLENTE TÉCNICO.</t>
  </si>
  <si>
    <t xml:space="preserve"> 14.1.16 </t>
  </si>
  <si>
    <t xml:space="preserve"> 00000653 </t>
  </si>
  <si>
    <t>VÁLVULA BIDIRECIONAL, PARA GÁS REFRIGERANTE, FORNECIDA COM PORTA DE ACESSO EXTERNA E TAMPA DE VEDAÇÃO EM PEÇA ÚNICA, MOD.: GBC, TAM.: Ø5/8", FAB.: DANFOSS OU EQUIVLENTE TÉCNICO.</t>
  </si>
  <si>
    <t xml:space="preserve"> 14.1.17 </t>
  </si>
  <si>
    <t xml:space="preserve"> 00000539 </t>
  </si>
  <si>
    <t>VÁLVULA BIDIRECIONAL, PARA GÁS REFRIGERANTE, FORNECIDA COM PORTA DE ACESSO EXTERNA E TAMPA DE VEDAÇÃO EM PEÇA ÚNICA, MOD.: GBC, TAM.: Ø1/2", FAB.: DANFOSS OU EQUIVLENTE TÉCNICO.</t>
  </si>
  <si>
    <t xml:space="preserve"> 14.1.18 </t>
  </si>
  <si>
    <t xml:space="preserve"> 00000638 </t>
  </si>
  <si>
    <t>JUNTA DE DERIVAÇÃO PARA SISTEMA VRF EM COBRE (REFINETE) - FQ2HN04D</t>
  </si>
  <si>
    <t xml:space="preserve"> 14.1.19 </t>
  </si>
  <si>
    <t xml:space="preserve"> 00000637 </t>
  </si>
  <si>
    <t>JUNTA DE DERIVAÇÃO PARA SISTEMA VRF EM COBRE (REFINETE) - FQ2HN03D</t>
  </si>
  <si>
    <t xml:space="preserve"> 14.2 </t>
  </si>
  <si>
    <t>SISTEMA EVAPORATIVO</t>
  </si>
  <si>
    <t xml:space="preserve"> 14.2.1 </t>
  </si>
  <si>
    <t xml:space="preserve"> 00000804 </t>
  </si>
  <si>
    <t>INSTALAÇÃO DE CLIMATIZADOR EVAPORATIVO DE PAREDE</t>
  </si>
  <si>
    <t xml:space="preserve"> 14.2.2 </t>
  </si>
  <si>
    <t xml:space="preserve"> 605 </t>
  </si>
  <si>
    <t>CLIMATIZADOR EVAPORATIVO DE PAREDE, VAZÃO 65.000M³/H, COM CONTROLE REMOTO, TRIFÁSICO, FIBRA DE VIDRO</t>
  </si>
  <si>
    <t xml:space="preserve"> 14.3 </t>
  </si>
  <si>
    <t>SISTEMA DE EXAUSTÃO</t>
  </si>
  <si>
    <t xml:space="preserve"> 14.3.1 </t>
  </si>
  <si>
    <t xml:space="preserve"> 614 </t>
  </si>
  <si>
    <t>COIFA LAVADORA (400x140cm) WASH PULL ILHA HTVI PARA COCÇÃO, FILTRO INERCIAL, LUMINÁRIA E CAIXOTE COM ALTURA DE 520 MM EM AÇO INOX AISI 304 #20 ESCOVADO. (COIFA 01 E 02)</t>
  </si>
  <si>
    <t xml:space="preserve"> 14.3.2 </t>
  </si>
  <si>
    <t xml:space="preserve"> 615 </t>
  </si>
  <si>
    <t>COIFA MULT INERCIAL (555x135cm) PAREDE MULTINPL COM FILTRAGEM INERCIAL, LUMINÁRIA E CAIXOTE COM ALTURA DE 500 MM EM AÇO INOX AISI 304 #20 ESCOVADO. (COIFA 03)</t>
  </si>
  <si>
    <t xml:space="preserve"> 14.3.3 </t>
  </si>
  <si>
    <t xml:space="preserve"> 616 </t>
  </si>
  <si>
    <t>COIFA MULT VORTEX CARBON (280x100cm) PAREDE MULTVXPL PARA CARVÃO VEGETAL, LUMINÁRIA E CAIXOTE COM ALTURA DE 500 MM EM AÇO INOX AISI 304 #20 ESCOVADO. (COIFA 04)</t>
  </si>
  <si>
    <t xml:space="preserve"> 14.3.4 </t>
  </si>
  <si>
    <t xml:space="preserve"> 00000806 </t>
  </si>
  <si>
    <t>INSTALAÇÃO DE COIFA</t>
  </si>
  <si>
    <t xml:space="preserve"> 14.3.5 </t>
  </si>
  <si>
    <t xml:space="preserve"> 617 </t>
  </si>
  <si>
    <t>VENTILADOR MODELO: LIMIT LOAD 750, VAZÃO: ATÉ 20.880 m³/h, PRESSÃO ESTÁTICA 30 mmCA, FABRICANTE MOTOVENT OU EQUIVALENTE TÉCNICO (VE-01 /VE-02)</t>
  </si>
  <si>
    <t xml:space="preserve"> 14.3.6 </t>
  </si>
  <si>
    <t xml:space="preserve"> 618 </t>
  </si>
  <si>
    <t>VENTILADOR MODELO: LIMIT LOAD 750, VAZÃO: ATÉ 4.500 m³/h, PRESSÃO ESTÁTICA 30 mmCA, FABRICANTE MOTOVENT OU EQUIVALENTE TÉCNICO (VE-03)</t>
  </si>
  <si>
    <t xml:space="preserve"> 14.3.7 </t>
  </si>
  <si>
    <t xml:space="preserve"> 619 </t>
  </si>
  <si>
    <t>EXAUSTOR MODELO: LVS - LIMIT LOAD 750, VAZÃO: ATÉ 12.500 m³/h, PRESSÃO ESTÁTICA 30 mmCA, FABRICANTE MOTOVENT OU EQUIVALENTE TÉCNICO (EX-01/EX-02/EX-03)</t>
  </si>
  <si>
    <t xml:space="preserve"> 14.3.8 </t>
  </si>
  <si>
    <t xml:space="preserve"> 620 </t>
  </si>
  <si>
    <t>EXAUSTOR MODELO: LVS - LIMIT LOAD 300, VAZÃO: ATÉ 4.500 m³/h, PRESSÃO ESTÁTICA 30 mmCA, FABRICANTE MOTOVENT OU EQUIVALENTE TÉCNICO (EX-04)</t>
  </si>
  <si>
    <t xml:space="preserve"> 14.3.9 </t>
  </si>
  <si>
    <t xml:space="preserve"> 677 </t>
  </si>
  <si>
    <t>EXAUSTOR PARA BANHEIRO MEGA 25, VAZÃO 250M3/H - 50W 220V</t>
  </si>
  <si>
    <t xml:space="preserve"> 14.3.10 </t>
  </si>
  <si>
    <t xml:space="preserve"> 073410 </t>
  </si>
  <si>
    <t>VENTILADOR/EXAUSTOR CENTRIFUGO EM LINHA - D=150 MM, V=560 M3</t>
  </si>
  <si>
    <t xml:space="preserve"> 14.3.11 </t>
  </si>
  <si>
    <t xml:space="preserve"> 678 </t>
  </si>
  <si>
    <t>FILTRO FILBOX CA 150 400 CM2, FABRICANTE: SICFLUX</t>
  </si>
  <si>
    <t xml:space="preserve"> 14.3.12 </t>
  </si>
  <si>
    <t xml:space="preserve"> 00000807 </t>
  </si>
  <si>
    <t>INSTALAÇÃO DE EXAUSTORES</t>
  </si>
  <si>
    <t xml:space="preserve"> 14.3.13 </t>
  </si>
  <si>
    <t xml:space="preserve"> 00000808 </t>
  </si>
  <si>
    <t>DIFUSOR PARA COZINHA EM AÇO INOXIDÁVEL, ESTAÇÕES DE MEDIÇÃO DE FLUXO DE AR COMBINADO COM O SISTEMA DE CONTROLE M.A.R.V.V.E.L.+. MOD.: KDC, TAM.: 500x500 mm, FAB.: HALTON OU EQUIVATENTE TÉCNICO</t>
  </si>
  <si>
    <t xml:space="preserve"> 14.3.14 </t>
  </si>
  <si>
    <t xml:space="preserve"> 00000809 </t>
  </si>
  <si>
    <t>DAMPER CORTA FOGO COM ACIONAMENTO AUTOMÁTICO, CARCAÇA E ACESSÓRIOS EM CHAPA DE AÇO ZINCADA E ALETA TERMO ISOLANTE, MOD.: FKA-TI-BR-60, TAM.: 450x300 mm, FAB.: TROX OU EQUIVALENTE TÉCNICO</t>
  </si>
  <si>
    <t xml:space="preserve"> 14.3.15 </t>
  </si>
  <si>
    <t xml:space="preserve"> 00000810 </t>
  </si>
  <si>
    <t>DAMPER CORTA FOGO COM ACIONAMENTO AUTOMÁTICO, CARCAÇA E ACESSÓRIOS EM CHAPA DE AÇO ZINCADA E ALETA TERMO ISOLANTE, MOD.: FKA-TI-BR-60, TAM.: 700x400 mm, FAB.: TROX OU EQUIVALENTE TÉCNICO</t>
  </si>
  <si>
    <t xml:space="preserve"> 14.3.16 </t>
  </si>
  <si>
    <t xml:space="preserve"> 00000811 </t>
  </si>
  <si>
    <t>DAMPER CORTA FOGO COM ACIONAMENTO AUTOMÁTICO, CARCAÇA E ACESSÓRIOS EM CHAPA DE AÇO ZINCADA E ALETA TERMO ISOLANTE, MOD.: FKA-TI-BR-60, TAM.: 900x400 mm, FAB.: TROX OU EQUIV. TÉC.</t>
  </si>
  <si>
    <t xml:space="preserve"> 14.3.17 </t>
  </si>
  <si>
    <t xml:space="preserve"> 00000542 </t>
  </si>
  <si>
    <t>JUNTA FLEXÍVEL CONSTITUÍDA POR FITA DE LONA DE VINIL COM REFORÇO EM POLIESTER E CHAPA DE AÇO GALVANIZADA, MOD.: 45/100, TAM.: 25 metros , FAB.: MULTIVAC OU EQUIVALENTE TÉCNICO.</t>
  </si>
  <si>
    <t xml:space="preserve"> 14.3.18 </t>
  </si>
  <si>
    <t xml:space="preserve"> 00000812 </t>
  </si>
  <si>
    <t>REGISTRO CONTROLADOR DE VAZÃO MOD.: RL TAM:600x405 mm FAB.: TROX OU EQUIVALENTE TÉCNICO</t>
  </si>
  <si>
    <t xml:space="preserve"> 14.3.19 </t>
  </si>
  <si>
    <t xml:space="preserve"> 00000813 </t>
  </si>
  <si>
    <t>REGISTRO CONTROLADOR DE VAZÃO MOD.: RL TAM:800x405 mm FAB.: TROX OU EQUIVALENTE TÉCNICO</t>
  </si>
  <si>
    <t xml:space="preserve"> 14.3.20 </t>
  </si>
  <si>
    <t xml:space="preserve"> 96560 </t>
  </si>
  <si>
    <t>SUPORTE PARA DUTO EM CHAPA GALVANIZADA BITOLA 24, EM PERFILADO COM COMPRIMENTO DE 55 CM FIXADO EM LAJE, POR METRO DE DUTO FIXADO. AF_09/2023</t>
  </si>
  <si>
    <t xml:space="preserve"> 14.3.21 </t>
  </si>
  <si>
    <t xml:space="preserve"> 203033 </t>
  </si>
  <si>
    <t>AMORTECEDOR DE VIBRAÇÃO EM BORRACHA DE NEOPRENE, TIPO CALÇO, COM CANTOS ARREDONDADOS, TAM.: 100x100x100 mm, MOD.: CALÇO II, FAB.: RUBBER PLASTIC OU EQUIV. TÉCNICO.</t>
  </si>
  <si>
    <t xml:space="preserve"> 14.3.22 </t>
  </si>
  <si>
    <t xml:space="preserve"> 073490 </t>
  </si>
  <si>
    <t>CHAPA ZINCADA #18 (10,0Kg/m2) PARA DUTOS EXAUSTAO</t>
  </si>
  <si>
    <t xml:space="preserve"> 14.3.23 </t>
  </si>
  <si>
    <t xml:space="preserve"> 98327 </t>
  </si>
  <si>
    <t>FABRICAÇÃO DE DUTO RETANGULAR PARA AR CONDICIONADO (TRECHO RETO) EM CHAPA GALVANIZADA BITOLA 22. AF_03/2024</t>
  </si>
  <si>
    <t xml:space="preserve"> 14.3.24 </t>
  </si>
  <si>
    <t xml:space="preserve"> 070655 </t>
  </si>
  <si>
    <t>DUTO ALUMINIZADO FLEXIVEL SEM ISOLAMENTO 6"" 161mm</t>
  </si>
  <si>
    <t xml:space="preserve"> 14.3.25 </t>
  </si>
  <si>
    <t xml:space="preserve"> 070501 </t>
  </si>
  <si>
    <t>ISOLAMENTO DUTO AR COND.CH.26 ISOPOR/PAPEL ALUM.CINTADO</t>
  </si>
  <si>
    <t xml:space="preserve"> 14.3.26 </t>
  </si>
  <si>
    <t xml:space="preserve"> 00000541 </t>
  </si>
  <si>
    <t>PORTA DE INSPEÇÃO PARA CHAPA DE DUTO, TAMANHO.: 300 x 20 mm, FAB.: TROX OU EQUIVALENTE TÉC.</t>
  </si>
  <si>
    <t xml:space="preserve"> 14.3.27 </t>
  </si>
  <si>
    <t xml:space="preserve"> 00000639 </t>
  </si>
  <si>
    <t>GRELHA DE RENOVAÇÃO DE AR COM ALETAS HORIZONTAIS FIXAS EM PERFIL DE ALUMÍNIO EXTRUDADO, ANODIZADOS, NA COR NATURAL, MOD.: AR-AG, TAM.: 225x75 , FAB.: TROX OU EQUIVALENTE TÉCNICO</t>
  </si>
  <si>
    <t xml:space="preserve"> 14.3.28 </t>
  </si>
  <si>
    <t xml:space="preserve"> 00000644 </t>
  </si>
  <si>
    <t>VENEZIANA DE ACABAMENTO EXTERNO EM ALUMÍNIO EXTRUDADO, COM TELA DE PROTETORA DE PLÁSTICO, TAM.: 197x197mm, MOD.: AWK, FAB.: TROX OU EQUIVALENTE TÉCNICO.</t>
  </si>
  <si>
    <t xml:space="preserve"> 14.3.29 </t>
  </si>
  <si>
    <t xml:space="preserve"> 00000869 </t>
  </si>
  <si>
    <t>VENEZIANA DE ACABAMENTO EXTERNO EM ALUMÍNIO EXTRUDADO, COM TELA DE PROTETORA DE PLÁSTICO, TAM.: 1197x897mm, MOD.: AWK, FAB.: TROX OU EQUIVALENTE TÉCNICO.</t>
  </si>
  <si>
    <t xml:space="preserve"> 14.3.30 </t>
  </si>
  <si>
    <t xml:space="preserve"> 00000870 </t>
  </si>
  <si>
    <t>VENEZIANA DE ACABAMENTO EXTERNO EM ALUMÍNIO EXTRUDADO, COM TELA DE PROTETORA DE PLÁSTICO, TAM.: 997x597mm, MOD.: AWK, FAB.: TROX OU EQUIVALENTE TÉCNICO.</t>
  </si>
  <si>
    <t xml:space="preserve"> 14.4 </t>
  </si>
  <si>
    <t>CÂMARA FRIA</t>
  </si>
  <si>
    <t xml:space="preserve"> 14.4.1 </t>
  </si>
  <si>
    <t xml:space="preserve"> 627 </t>
  </si>
  <si>
    <t>CÂMARA FRIGORÍFICA DE RESFRIADO E CONGELADO CONFORME ESPECIFICAÇÕES E PROJETO</t>
  </si>
  <si>
    <t xml:space="preserve"> 14.4.2 </t>
  </si>
  <si>
    <t xml:space="preserve"> 628 </t>
  </si>
  <si>
    <t>INSTALAÇÃO DE CÂMARA FRIA - COMFORME PROJETO E ESPECIFICAÇÕES</t>
  </si>
  <si>
    <t xml:space="preserve"> 15 </t>
  </si>
  <si>
    <t>INSTALAÇÕES DE GÁS (GLP)</t>
  </si>
  <si>
    <t xml:space="preserve"> 15.1 </t>
  </si>
  <si>
    <t xml:space="preserve"> 103802 </t>
  </si>
  <si>
    <t>TUBO EM COBRE RÍGIDO, DN 15 MM, CLASSE E, SEM ISOLAMENTO, INSTALADO EM RAMAL E SUB-RAMAL DE GÁS COMBUSTÍVEL - FORNECIMENTO E INSTALAÇÃO. AF_04/2022</t>
  </si>
  <si>
    <t xml:space="preserve"> 15.2 </t>
  </si>
  <si>
    <t xml:space="preserve"> 97335 </t>
  </si>
  <si>
    <t>TUBO EM COBRE RÍGIDO, DN 22 MM, CLASSE A, SEM ISOLAMENTO, INSTALADO EM PRUMADA DE GÁS COMBUSTÍVEL - FORNECIMENTO E INSTALAÇÃO. AF_04/2022</t>
  </si>
  <si>
    <t xml:space="preserve"> 15.3 </t>
  </si>
  <si>
    <t xml:space="preserve"> 103030 </t>
  </si>
  <si>
    <t>VÁLVULA ESFERA PARA GÁS, 1/2" - FORNECIMENTO E INSTALAÇÃO. AF_08/2021</t>
  </si>
  <si>
    <t xml:space="preserve"> 15.4 </t>
  </si>
  <si>
    <t xml:space="preserve"> 103029 </t>
  </si>
  <si>
    <t>REGISTRO OU REGULADOR DE GÁS DE COZINHA - FORNECIMENTO E INSTALAÇÃO. AF_08/2021</t>
  </si>
  <si>
    <t xml:space="preserve"> 15.5 </t>
  </si>
  <si>
    <t xml:space="preserve"> 073064 </t>
  </si>
  <si>
    <t>VALVULA SOLENOIDE EVR 6 1/2"" 032L8079 DANFOSS</t>
  </si>
  <si>
    <t xml:space="preserve"> 15.6 </t>
  </si>
  <si>
    <t xml:space="preserve"> 056098 </t>
  </si>
  <si>
    <t>REGULADOR FISCHER PARA GAS GLP 45KG</t>
  </si>
  <si>
    <t xml:space="preserve"> 16 </t>
  </si>
  <si>
    <t>LOUÇAS, METAIS E BANCADAS</t>
  </si>
  <si>
    <t xml:space="preserve"> 16.1 </t>
  </si>
  <si>
    <t xml:space="preserve"> 00000726 </t>
  </si>
  <si>
    <t>TORNEIRA DE PAREDE PARA COZINHA, BICA GIRATÓRIA COM AREJADOR ARTICULADO, ACIONAMENTO POR ALAVANCA,  MECANISMO 1/4 DE VOLTA. REF.ERÊNCIA: MODELO FAST DECA. (H-001)</t>
  </si>
  <si>
    <t xml:space="preserve"> 16.2 </t>
  </si>
  <si>
    <t xml:space="preserve"> 00000727 </t>
  </si>
  <si>
    <t>ESGUICHO DE PRÉ-LAVAGEM DE PAREDE INDUSTRIAL. REFRÊNCIA: PROFLUX (H-002)</t>
  </si>
  <si>
    <t xml:space="preserve"> 16.3 </t>
  </si>
  <si>
    <t xml:space="preserve"> 00000400 </t>
  </si>
  <si>
    <t>TORNEIRA DE PAREDE PARA JARDIM E TANQUE COM ADAPTADOR DE MANGUEIRA, MECANISMO 3 VOLTAS E 1/2. REF.: MODELO IZY_DECA (H-003)</t>
  </si>
  <si>
    <t xml:space="preserve"> 16.4 </t>
  </si>
  <si>
    <t xml:space="preserve"> 00000544 </t>
  </si>
  <si>
    <t>TORNEIRA DE MESA COM FECHAMENTO AUTOMÁTICO PARA LAVATÓRIO, ACABAMENTO CROMADO. REF: DECAMATIC 1170C DECA (H-004)</t>
  </si>
  <si>
    <t xml:space="preserve"> 16.5 </t>
  </si>
  <si>
    <t xml:space="preserve"> 00000729 </t>
  </si>
  <si>
    <t>LAVATÓRIO SUSPENSO, DE CERÂMICA ESMALTADA IMPERMEÁVEL, NA COR BRANCA, DIM.: 430x235 mm  COM ELEMENTOS DE FIXAÇÃO E VÁLVULA E SIFÃO CROMADO. REF.: MODELO IZY 430X235_DECA. (H-005)</t>
  </si>
  <si>
    <t xml:space="preserve"> 16.6 </t>
  </si>
  <si>
    <t xml:space="preserve"> 00000256 </t>
  </si>
  <si>
    <t>TANQUE DE LOUÇA 40L, COM COLUNA, DE CERÂMICA ESMALTADA IMPERMEÁVEL, NA COR BRANCA COM ELEMENTOS DE FIXAÇÃO. REFERÊNCIA: TANQUE GRANDE, MODELO TQ.03.17 DECA (H-006)</t>
  </si>
  <si>
    <t xml:space="preserve"> 16.7 </t>
  </si>
  <si>
    <t xml:space="preserve"> 00000431 </t>
  </si>
  <si>
    <t>CUBA DE EMBUTIR RETANGULAR, DIM.: 480x355 mm COM ELEMENTOS DE FIXAÇÃO E INSTALAÇÃO HIDRÁULICA REF.: L.375.17 _ DECA. (H-007)</t>
  </si>
  <si>
    <t xml:space="preserve"> 16.8 </t>
  </si>
  <si>
    <t xml:space="preserve"> 00000792 </t>
  </si>
  <si>
    <t>BACIA SANITÁRIA COM CAIXA ACOPLADA, DE CERÂMICA ESMALTADA IMPERMEÁVEL, NA COR BRANCA. COM DUPLO ACIONAMENTO E INSTALAÇÃO DE ASSENTO COM TAMPA EM POLIPROPILENO OU POLIETILENO COM TECNOLOGIA MICROBAN, NA COR BRANCA. INCLUSO ENGATE FLEXÍVEL EM METAL CROMADO 1/2 X 40CM. REF.: RAVENA P.909.17 + CD.00F.17_DECA (H-008)</t>
  </si>
  <si>
    <t xml:space="preserve"> 16.9 </t>
  </si>
  <si>
    <t xml:space="preserve"> 00000728 </t>
  </si>
  <si>
    <t>REGISTRO DE GAVETA COM ACABAMENTO  REF.: MODELO IZY  4900.C37 DECA (H-009)</t>
  </si>
  <si>
    <t xml:space="preserve"> 16.10 </t>
  </si>
  <si>
    <t xml:space="preserve"> 86887 </t>
  </si>
  <si>
    <t>ENGATE FLEXÍVEL EM INOX, 1/2 X 40CM - FORNECIMENTO E INSTALAÇÃO. AF_01/2020</t>
  </si>
  <si>
    <t xml:space="preserve"> 16.11 </t>
  </si>
  <si>
    <t xml:space="preserve"> 86877 </t>
  </si>
  <si>
    <t>VÁLVULA EM METAL CROMADO 1.1/2" X 1.1/2" PARA TANQUE OU LAVATÓRIO, COM OU SEM LADRÃO - FORNECIMENTO E INSTALAÇÃO. AF_01/2020</t>
  </si>
  <si>
    <t xml:space="preserve"> 16.12 </t>
  </si>
  <si>
    <t xml:space="preserve"> 86878 </t>
  </si>
  <si>
    <t>VÁLVULA EM METAL CROMADO TIPO AMERICANA 3.1/2" X 1.1/2" PARA PIA - FORNECIMENTO E INSTALAÇÃO. AF_01/2020</t>
  </si>
  <si>
    <t xml:space="preserve"> 16.13 </t>
  </si>
  <si>
    <t xml:space="preserve"> 86881 </t>
  </si>
  <si>
    <t>SIFÃO DO TIPO GARRAFA EM METAL CROMADO 1 X 1.1/2" - FORNECIMENTO E INSTALAÇÃO. AF_01/2020</t>
  </si>
  <si>
    <t xml:space="preserve"> 16.14 </t>
  </si>
  <si>
    <t xml:space="preserve"> 190230 </t>
  </si>
  <si>
    <t>SIFAO PARA PIA COM COPO DE METAL CROMADO</t>
  </si>
  <si>
    <t xml:space="preserve"> 16.15 </t>
  </si>
  <si>
    <t xml:space="preserve"> 072811 </t>
  </si>
  <si>
    <t>DISPENSER PARA SABÃO LÍQUIDO REF.: MODELO INVOQ BRANCO - PREMISSE (E-001)</t>
  </si>
  <si>
    <t xml:space="preserve"> 16.16 </t>
  </si>
  <si>
    <t xml:space="preserve"> 072810 </t>
  </si>
  <si>
    <t>DISPENSER PARA TOALHA DE PAPEL INTERFOLHADA REF: MODELO INVOQ BRANCO PREMISSE (E-002)</t>
  </si>
  <si>
    <t xml:space="preserve"> 16.17 </t>
  </si>
  <si>
    <t xml:space="preserve"> 000980 </t>
  </si>
  <si>
    <t>DISPENSER PARA PAPEL HIGIÊNICO ROLÃO REF.: MODELO INVOQ BRANCO - PREMISSE (E-003)</t>
  </si>
  <si>
    <t xml:space="preserve"> 16.18 </t>
  </si>
  <si>
    <t xml:space="preserve"> 00000257 </t>
  </si>
  <si>
    <t>CABIDE ANTIVANDALISMO EM ALUMÍNIO MACIÇO - NEOCOM SYSTEM (E-004)</t>
  </si>
  <si>
    <t xml:space="preserve"> 16.19 </t>
  </si>
  <si>
    <t xml:space="preserve"> 00000537 </t>
  </si>
  <si>
    <t>PIA PARA LAVAGEM DE MÃO (40X30X90CM) DE AÇO INOX 304 SUSPENSA COM TORNEIRA, CUBA 34 x 22 x 14 ACIONAMENTO COM JOELHO (A)</t>
  </si>
  <si>
    <t xml:space="preserve"> 16.20 </t>
  </si>
  <si>
    <t>BANCADA (256X70X90CM) DE AÇO INOX AISI 304, COM 2 CUBAS CENTRALIZADAS (80X60X50) E PRATELEIRA INFERIOR GRADEADA, RODABANCA DE 7CM, BORDA PARA CONTENÇÃO DE LÍQUIDOS (B)</t>
  </si>
  <si>
    <t xml:space="preserve"> 16.21 </t>
  </si>
  <si>
    <t>PRATELEIRA (290X30) AÉREA DE AÇO INOX AISI 304 COM MÃO FRANCESA INTEGRADA E FIXAÇÃO NA PAREDE (C)</t>
  </si>
  <si>
    <t xml:space="preserve"> 16.22 </t>
  </si>
  <si>
    <t xml:space="preserve"> 00000540 </t>
  </si>
  <si>
    <t>BANCADA (290x70x75CM) DE AÇO INOX AISI 304 TIPO MESA COM TAMPO LISO, RODABANCA DE 7CM E PRATELEIRA INFERIOR GRADEADA (D)</t>
  </si>
  <si>
    <t xml:space="preserve"> 16.23 </t>
  </si>
  <si>
    <t>BANCADA (515X70X90) DE AÇO INOX AISI 304 TIPO MESA COM TAMPO LISO COM 2 CUBAS CENTRALIZADAS (70X50X33CM), RODABANCA DE 7CM, BORDA PARA CONTENÇÃO DE LÍQUIDOS E PRATELEIRA INFERIOR GRADEADA (E)</t>
  </si>
  <si>
    <t xml:space="preserve"> 16.24 </t>
  </si>
  <si>
    <t>MESA (200x100x75CM) DE AÇO INOX AISI 304 COM TAMPO LISO (F)</t>
  </si>
  <si>
    <t xml:space="preserve"> 16.25 </t>
  </si>
  <si>
    <t xml:space="preserve"> 00000543 </t>
  </si>
  <si>
    <t>BANCADA (350X60X90CM) DE AÇO INOX AISI 304 TIPO MESA COM TAMPO LISO COM 1 CUBA (50X40X33), RODABANCA DE 7CM, BORDA PARA CONTENÇÃO DE LÍQUIDOS E PRATELEIRA INFERIOR GRADEADA (G)</t>
  </si>
  <si>
    <t xml:space="preserve"> 16.26 </t>
  </si>
  <si>
    <t>PRATELEIRA (350X30CM) AÉREA DE AÇO INOX AISI 304 COM MÃO FRANCESA INTEGRADA E FIXAÇÃO NA PAREDE (H)</t>
  </si>
  <si>
    <t xml:space="preserve"> 16.27 </t>
  </si>
  <si>
    <t xml:space="preserve"> 00000545 </t>
  </si>
  <si>
    <t>BANCADA DE AÇO INOX (260x60x90CM) AISI 304 TIPO MESA COM TAMPO LISO COM 1 CUBA (50X40X33CM LADO DIREITO), RODABANCA DE 7CM, BORDA PARA CONTENÇÃO DE LÍQUIDOS E PRATELEIRA INFERIOR GRADEADA (I)</t>
  </si>
  <si>
    <t xml:space="preserve"> 16.28 </t>
  </si>
  <si>
    <t xml:space="preserve"> 00000546 </t>
  </si>
  <si>
    <t>PRATELEIRA (208X30CM) AÉREA DE AÇO INOX AISI 304 COM MÃO FRANCESA INTEGRADA E FIXAÇÃO NA PAREDE (J)</t>
  </si>
  <si>
    <t xml:space="preserve"> 16.29 </t>
  </si>
  <si>
    <t xml:space="preserve"> 00000547 </t>
  </si>
  <si>
    <t>BANCADA (260X60X90CM) DE AÇO INOX AISI 304 COM 1 CUBA (50X40X33CM LADO DIREITO), RODABANCA DE 7CM, BORDA PARA CONTENÇÃO DE LÍQUIDOS E PRATELEIRA INFERIOR GRADEADA (K)</t>
  </si>
  <si>
    <t xml:space="preserve"> 16.30 </t>
  </si>
  <si>
    <t xml:space="preserve"> 00000548 </t>
  </si>
  <si>
    <t>BANCADA (310x70x90CM) DE AÇO INOX AISI 304 TIPO MESA COM TAMPO LISO COM 1 CUBA (80X80X50CM LADO ESQUERDO), RODABANCA DE 7CM, BORDA PARA CONTENÇÃO DE LÍQUIDOS E PRATELEIRA INFERIOR GRADEADA (L)</t>
  </si>
  <si>
    <t xml:space="preserve"> 16.31 </t>
  </si>
  <si>
    <t xml:space="preserve"> 00000549 </t>
  </si>
  <si>
    <t>BANCADA (252X70X90CM) DE AÇO INOX AISI 304 TIPO MESA COM TAMPO LISO COM 2 CUBAS (70X50X33CM CENTRALIZADAS), RODABANCA DE 7CM, BORDA PARA CONTENÇÃO DE LÍQUIDOS E PRATELEIRA INFERIOR GRADEADA (M)</t>
  </si>
  <si>
    <t xml:space="preserve"> 16.32 </t>
  </si>
  <si>
    <t xml:space="preserve"> 00000550 </t>
  </si>
  <si>
    <t>PRATELEIRA (570x30CM) AÉREA DE AÇO INOX AISI 304 COM MÃO FRANCESA INTEGRADA E FIXAÇÃO NA PAREDE (N)</t>
  </si>
  <si>
    <t xml:space="preserve"> 16.33 </t>
  </si>
  <si>
    <t xml:space="preserve"> 00000551 </t>
  </si>
  <si>
    <t>MESA (100X80X75CM) DE AÇO INOX AISI 304 COM TAMPO LISO (O)</t>
  </si>
  <si>
    <t xml:space="preserve"> 16.34 </t>
  </si>
  <si>
    <t xml:space="preserve"> 00000552 </t>
  </si>
  <si>
    <t>PRATELEIRA (230X45CM) AÉREA DE AÇO INOX AISI 304 COM MÃO FRANCESA INTEGRADA E FIXAÇÃO NA PAREDE (P)</t>
  </si>
  <si>
    <t xml:space="preserve"> 16.35 </t>
  </si>
  <si>
    <t xml:space="preserve"> 00000553 </t>
  </si>
  <si>
    <t>BANCADA (230X60X90CM) DE AÇO INOX AISI 304 TIPO MESA COM TAMPO LISO COM 1 CUBA (50X40X33CM CENTRALIZADA), RODABANCA DE 7CM, BORDA PARA CONTENÇÃO DE LÍQUIDOS E PRATELEIRA INFERIOR GRADEADA (Q)</t>
  </si>
  <si>
    <t xml:space="preserve"> 16.36 </t>
  </si>
  <si>
    <t xml:space="preserve"> 00000554 </t>
  </si>
  <si>
    <t>MESA (300X70X90CM) DE AÇO INOX AISI 304 COM TAMPO LISO, RODABANCA DE 7CM, PRATELEIRA INFERIOR GRADEADA E PRATELEIRA SUPERIOR 50CM DO TAMPO (R)</t>
  </si>
  <si>
    <t xml:space="preserve"> 16.37 </t>
  </si>
  <si>
    <t xml:space="preserve"> 00000555 </t>
  </si>
  <si>
    <t>ESTANTE (90X80X200CM) DE AÇO INOX AISI 304 COM PRATELEIRAS GRADEADAS PARA DOIS FORNOS (S)</t>
  </si>
  <si>
    <t xml:space="preserve"> 16.38 </t>
  </si>
  <si>
    <t xml:space="preserve"> 00000556 </t>
  </si>
  <si>
    <t>GUICHE (120X30X80CM) DE DEVOLUÇÃO DE PRATOS AÇO INOX AISI 304 COM 3 BANDEJAS, PRATELEIRAS E MOLDURA EM AÇO INOX (T)</t>
  </si>
  <si>
    <t xml:space="preserve"> 16.39 </t>
  </si>
  <si>
    <t xml:space="preserve"> 606 </t>
  </si>
  <si>
    <t>CHURRASQUEIRA PROFISSIONAL EM AÇO INOX COM ESTRUTURA REFORÇADA (148,5 x 82 x 188,8 CM) COM SISTEMA ROTATIVO PARA 35 ESPETOS PARA CARVÃO EM 03 GALERIAS DE 1,50 METROS, COM RODÍZIO, CAIXA DE FOGO COMPOSTA POR TIJOLOS REFRATÁRIOS E ISOLAMENTO TÉRMICO  REF.: SCHEER - CHURRASQUEIRA PROFISSIONAL SUPER 300 (U)</t>
  </si>
  <si>
    <t xml:space="preserve"> 16.40 </t>
  </si>
  <si>
    <t xml:space="preserve"> 00000816 </t>
  </si>
  <si>
    <t>RALO INOX LINEAR PARA COZINHA INDUSTRIAL (GRELHA, PORTA GRELHA E TELA COLETORA DE RESÍDUOS - 100x15x8 cm)</t>
  </si>
  <si>
    <t xml:space="preserve"> 16.41 </t>
  </si>
  <si>
    <t xml:space="preserve"> 00000515 </t>
  </si>
  <si>
    <t>RALO GRELHA INOX COM CAIXILHO ROTATIVO ABRE E FECHA - 15 x 15 cm</t>
  </si>
  <si>
    <t xml:space="preserve"> 16.42 </t>
  </si>
  <si>
    <t xml:space="preserve"> 00000757 </t>
  </si>
  <si>
    <t>BANCADA EM GRANITO (310x60cm) PRETO SÃO GABRIEL, COM SAIA RETA DE 10 cm E ESPELHOS DE 10 cm, ACABAMENTOS APARENTES EM MEIA ESQUADRIA- 45°, COM REBAIXO NA ÁREA MOLHADA DE 2 cm, , SUPERFÍCIES  EXPOSTAS POLIDAS E LUSTRADAS. FIXAÇÃO COM MÃO FANCESA NA ALVENARIA. COM CUBA TRAMONTINA PROFISSIONAL DRITTA PRO (50x40x33 cm) - (B-001)</t>
  </si>
  <si>
    <t xml:space="preserve"> 16.43 </t>
  </si>
  <si>
    <t xml:space="preserve"> 00000758 </t>
  </si>
  <si>
    <t>BANCADA EM GRANITO (280x80CM) PRETO SÃO GABRIEL, COM SAIA RETA DE 10 cm SEM ESPELHO NAS DUAS FACES (interna e externa), ACABAMENTOS APARENTES EM MEIA ESQUADRIA - 45°, SUPERFÍCIES  EXPOSTAS POLIDAS E LUSTRADAS (fixação sobre alvenaria e mão francesa) - (B-002)</t>
  </si>
  <si>
    <t xml:space="preserve"> 16.44 </t>
  </si>
  <si>
    <t xml:space="preserve"> 00000759 </t>
  </si>
  <si>
    <t>BANCADA EM GRANITO (257x80CM) PRETO SÃO GABRIEL, COM SAIA RETA DE 10 cm SEM ESPELHO NAS DUAS FACES (interna e externa), ACABAMENTOS APARENTES EM MEIA ESQUADRIA - 45°, SUPERFÍCIES  EXPOSTAS POLIDAS E LUSTRADAS (fixação sobre alvenaria e mão francesa) - (B-003)</t>
  </si>
  <si>
    <t xml:space="preserve"> 16.45 </t>
  </si>
  <si>
    <t xml:space="preserve"> 00000760 </t>
  </si>
  <si>
    <t>BANCADA EM GRANITO (210x70CM) PRETO SÃO GABRIEL, COM SAIA RETA DE 10 cm E ESPELHO DE 20 cm, ACABAMENTOS APARENTES EM MEIA ESQUADRIA - 45°, SUPERFÍCIES  EXPOSTAS POLIDAS E LUSTRADAS (fixação sobre alvenaria e mão francesa) - (B-004)</t>
  </si>
  <si>
    <t xml:space="preserve"> 16.46 </t>
  </si>
  <si>
    <t xml:space="preserve"> 00000761 </t>
  </si>
  <si>
    <t>BANCADA EM GRANITO (223x40CM) PRETO SÃO GABRIEL, COM FECHAMENTO FRONTAL E LATERAL TIPO CASCATA H=110 cm , ACABAMENTOS APARENTES EM MEIA ESQUADRIA - 45° + TESTEIRA DE 205X61 CM , SUPERFÍCIES  EXPOSTAS POLIDAS E LUSTRADAS (fixação sobre alvenaria) - (B-005)</t>
  </si>
  <si>
    <t xml:space="preserve"> 16.47 </t>
  </si>
  <si>
    <t xml:space="preserve"> 00000762 </t>
  </si>
  <si>
    <t>BANCADA EM GRANITO (200x60CM) PRETO SÃO GABRIEL, COM DUAS ALTURAS, COM SAIA RETA DE 15 cm ESPELHO DE 10 CM, ACABAMENTOS APARENTES EM MEIA ESQUADRIA- 45°, COM FURAÇÃO PARA CUBAS, TORNEIRAS, LIXO, SUPERFÍCIES  EXPOSTAS POLIDAS E LUSTRADAS (fixação com mão francesa na alvenaria) - (B-006)</t>
  </si>
  <si>
    <t xml:space="preserve"> 16.48 </t>
  </si>
  <si>
    <t xml:space="preserve"> 00000763 </t>
  </si>
  <si>
    <t>BANCADA EM GRANITO (350x60x120CM) PRETO SÃO GABRIEL, FORMATO EM "L" COM SAIA RETA DE 10 cm E ESPELHO DE 10cm, ACABAMENTOS APARENTES EM MEIA ESQUADRIA- 45°, SUPERFÍCIES  EXPOSTAS POLIDAS E LUSTRADAS (fixação com mão francesa na alvenaria) - (B-007)</t>
  </si>
  <si>
    <t xml:space="preserve"> 16.49 </t>
  </si>
  <si>
    <t xml:space="preserve"> 00000764 </t>
  </si>
  <si>
    <t>BANCADA EM GRANITO (95x55 CM) PRETO SÃO GABRIEL, COM SAIA RETA DE 20 cm E ESPELHO 10 cm, ACABAMENTOS APARENTES EM MEIA ESQUADRIA- 45°, COM FURAÇÃO PARA CUBAS E TORNEIRAS, SUPERFÍCIES  EXPOSTAS POLIDAS E LUSTRADAS (fixação com mão francesa na alvenaria) - (B-008)</t>
  </si>
  <si>
    <t xml:space="preserve"> 16.50 </t>
  </si>
  <si>
    <t xml:space="preserve"> 00000793 </t>
  </si>
  <si>
    <t>BANCADA EM GRANITO (140x55CM) PRETO SÃO GABRIEL, COM SAIA RETA DE 20 cm E ESPELHO 10 cm, ACABAMENTOS APARENTES EM MEIA ESQUADRIA- 45°, COM FURAÇÃO PARA CUBAS E TORNEIRAS, SUPERFÍCIES  EXPOSTAS POLIDAS E LUSTRADAS (fixação com mão francesa na alvenaria) - (B-009)</t>
  </si>
  <si>
    <t xml:space="preserve"> 16.51 </t>
  </si>
  <si>
    <t xml:space="preserve"> 00000781 </t>
  </si>
  <si>
    <t>PEITORIL EM GRANITO (216x65CM) PRETO SÃO GABRIEL RETA, SEM ESPELHO E SAIA, SUPERFÍCIES  EXPOSTAS POLIDAS E LUSTRADAS</t>
  </si>
  <si>
    <t xml:space="preserve"> 17 </t>
  </si>
  <si>
    <t>SISTEMA DE COMBATE A INCENDIO (SAPONIFICANTE E CO2)</t>
  </si>
  <si>
    <t xml:space="preserve"> 17.1 </t>
  </si>
  <si>
    <t xml:space="preserve"> 00000513 </t>
  </si>
  <si>
    <t>SISTEMA SAPONIFICANTE PARA COIFA, INCLUINDO PAINEL DE DETECÇÃO, DIFUSOR, CHAVE DE BLOQUEIO, ACIONADOR MANUAL, CILINDROS, DETECTOR TÉRMICO, TUBULAÇÃO DE AÇO E INSTALAÇÃO ELÉTRICA (CONFORME PROJETO). FORNECIMENTO E INSTALAÇÃO.</t>
  </si>
  <si>
    <t xml:space="preserve"> 18 </t>
  </si>
  <si>
    <t>IMPERMEABILIZAÇÃO</t>
  </si>
  <si>
    <t xml:space="preserve"> 18.1 </t>
  </si>
  <si>
    <t xml:space="preserve"> 98555 </t>
  </si>
  <si>
    <t>IMPERMEABILIZAÇÃO DE SUPERFÍCIE COM ARGAMASSA POLIMÉRICA / MEMBRANA ACRÍLICA, 3 DEMÃOS. AF_09/2023</t>
  </si>
  <si>
    <t xml:space="preserve"> 18.2 </t>
  </si>
  <si>
    <t xml:space="preserve"> 98546 </t>
  </si>
  <si>
    <t>IMPERMEABILIZAÇÃO DE SUPERFÍCIE COM MANTA ASFÁLTICA, UMA CAMADA, INCLUSIVE APLICAÇÃO DE PRIMER ASFÁLTICO, E=4MM. AF_09/2023</t>
  </si>
  <si>
    <t xml:space="preserve"> 19 </t>
  </si>
  <si>
    <t>PINTURA</t>
  </si>
  <si>
    <t xml:space="preserve"> 19.1 </t>
  </si>
  <si>
    <t xml:space="preserve"> 88485 </t>
  </si>
  <si>
    <t>FUNDO SELADOR ACRÍLICO, APLICAÇÃO MANUAL EM PAREDE, UMA DEMÃO. AF_04/2023</t>
  </si>
  <si>
    <t xml:space="preserve"> 19.2 </t>
  </si>
  <si>
    <t xml:space="preserve"> 88484 </t>
  </si>
  <si>
    <t>FUNDO SELADOR ACRÍLICO, APLICAÇÃO MANUAL EM TETO, UMA DEMÃO. AF_04/2023</t>
  </si>
  <si>
    <t xml:space="preserve"> 19.3 </t>
  </si>
  <si>
    <t xml:space="preserve"> 88497 </t>
  </si>
  <si>
    <t>EMASSAMENTO COM MASSA LÁTEX, APLICAÇÃO EM PAREDE, DUAS DEMÃOS, LIXAMENTO MANUAL. AF_04/2023</t>
  </si>
  <si>
    <t xml:space="preserve"> 19.4 </t>
  </si>
  <si>
    <t xml:space="preserve"> 88496 </t>
  </si>
  <si>
    <t>EMASSAMENTO COM MASSA LÁTEX, APLICAÇÃO EM TETO, DUAS DEMÃOS, LIXAMENTO MANUAL. AF_04/2023</t>
  </si>
  <si>
    <t xml:space="preserve"> 19.5 </t>
  </si>
  <si>
    <t xml:space="preserve"> 88489 </t>
  </si>
  <si>
    <t>PINTURA LÁTEX ACRÍLICA PREMIUM, APLICAÇÃO MANUAL EM PAREDES, DUAS DEMÃOS. AF_04/2023</t>
  </si>
  <si>
    <t xml:space="preserve"> 19.6 </t>
  </si>
  <si>
    <t xml:space="preserve"> 88488 </t>
  </si>
  <si>
    <t>PINTURA LÁTEX ACRÍLICA PREMIUM, APLICAÇÃO MANUAL EM TETO, DUAS DEMÃOS. AF_04/2023</t>
  </si>
  <si>
    <t xml:space="preserve"> 19.7 </t>
  </si>
  <si>
    <t xml:space="preserve"> 00000388 </t>
  </si>
  <si>
    <t>APLICAÇÃO DE TEXTURA INDUSTRIALIZADA TIPO CIMENTO QUEIMADO EM PAREDES, DUAS DEMÃOS (R-006)</t>
  </si>
  <si>
    <t xml:space="preserve"> 19.8 </t>
  </si>
  <si>
    <t xml:space="preserve"> 180780 </t>
  </si>
  <si>
    <t>PINTURA EPOXY 1 DEMAO SEM MASSA</t>
  </si>
  <si>
    <t xml:space="preserve"> 19.9 </t>
  </si>
  <si>
    <t xml:space="preserve"> 102492 </t>
  </si>
  <si>
    <t>PINTURA DE PISO COM TINTA ACRÍLICA, APLICAÇÃO MANUAL, 3 DEMÃOS, INCLUSO FUNDO PREPARADOR. AF_05/2021</t>
  </si>
  <si>
    <t xml:space="preserve"> 20 </t>
  </si>
  <si>
    <t>ESQUADRIAS E VIDROS</t>
  </si>
  <si>
    <t xml:space="preserve"> 20.1 </t>
  </si>
  <si>
    <t xml:space="preserve"> 00000730 </t>
  </si>
  <si>
    <t>PORTA DE GIRO (160x210cm) EM ALUMÍNIO ANODIZADO NA COR BRONZE, LAMBRI NA HORIZONTAL - 2 FOLHAS, LINHA SUPREMA, INCLUSO CONTRAMARCO, ACESSÓRIOS E FECHADURA (PA1)</t>
  </si>
  <si>
    <t xml:space="preserve"> 20.2 </t>
  </si>
  <si>
    <t xml:space="preserve"> 00000731 </t>
  </si>
  <si>
    <t>PORTA DE GIRO (120x210cm) EM ALUMÍNIO ANODIZADO NA COR BRONZE, LAMBRI NA HORIZONTAL - 1 FOLHA, LINHA SUPREMA, INCLUSO CONTRAMARCO, ACESSÓRIOS E FECHADURA COM MOLA HIDRÁULICA PARA FECHAMENTO AUTOMÁTICO (PA2)</t>
  </si>
  <si>
    <t xml:space="preserve"> 20.3 </t>
  </si>
  <si>
    <t xml:space="preserve"> 00000732 </t>
  </si>
  <si>
    <t>PORTA DE CORRER (100x210cm) EM ALUMÍNIO ANODIZADO NA COR BRONZE, LAMBRI NA HORIZONTAL - 1 FOLHA, LINHA SUPREMA, INCLUSO CONTRAMARCO, ACESSÓRIOS E FECHADURA (PA3)</t>
  </si>
  <si>
    <t xml:space="preserve"> 20.4 </t>
  </si>
  <si>
    <t xml:space="preserve"> 00000733 </t>
  </si>
  <si>
    <t>PORTA DE GIRO (90x210cm) EM ALUMÍNIO ANODIZADO NA COR BRONZE, LAMBRI NA HORIZONTAL - 1 FOLHA, LINHA SUPREMA, INCLUSO CONTRAMARCO, ACESSÓRIOS E FECHADURA (PA4)</t>
  </si>
  <si>
    <t xml:space="preserve"> 20.5 </t>
  </si>
  <si>
    <t xml:space="preserve"> 00000734 </t>
  </si>
  <si>
    <t>PORTA DE GIRO (90x210cm) EM ALUMÍNIO ANODIZADO NA COR BRONZE, MISTA: COM VIDRO INCOLOR 6 MM NA PARTE SUPERIOR E VENEZIANA HORIZONTAL NA PARTE INFERIOR - 1 FOLHA, LINHA SUPREMA, INCLUSO CONTRAMARCO, ACESSÓRIOS E FECHADURA (PA5)</t>
  </si>
  <si>
    <t xml:space="preserve"> 20.6 </t>
  </si>
  <si>
    <t xml:space="preserve"> 00000735 </t>
  </si>
  <si>
    <t>PORTA DE GIRO (70x210cm) EM ALUMÍNIO ANODIZADO NA COR BRONZE, VENEZIANAS NA HORIZONTAL - 1 FOLHA, LINHA SUPREMA, INCLUSO CONTRAMARCO, ACESSÓRIOS E FECHADURA (PA6)</t>
  </si>
  <si>
    <t xml:space="preserve"> 20.7 </t>
  </si>
  <si>
    <t xml:space="preserve"> 00000736 </t>
  </si>
  <si>
    <t>PORTÃO EXTERNO (250x210cm) DE ALUMÍNIO ANODIZADO NA COR BRONZE, LAMBRI NA HORIZONTAL - 2 FOLHAS, INCLUSO CONTRAMARCO, ACESSÓRIOS E FECHADURA (PA7)</t>
  </si>
  <si>
    <t xml:space="preserve"> 20.8 </t>
  </si>
  <si>
    <t xml:space="preserve"> 00000737 </t>
  </si>
  <si>
    <t>PORTA DE GIRO (160x120cm) EM ALUMÍNIO ANODIZADO NA COR BRONZE, 2 FOLHAS, VENEZIANAS NA HORIZONTAL - 1 FOLHA, LINHA SUPREMA, INCLUSO CONTRAMARCO, ACESSÓRIOS E FECHADURA (PA8)</t>
  </si>
  <si>
    <t xml:space="preserve"> 20.9 </t>
  </si>
  <si>
    <t xml:space="preserve"> 00000814 </t>
  </si>
  <si>
    <t>PORTA VAI E VEM EM ABS (150x210cm), DUAS FOLHAS, COR BRANCA, EQUIPADA COM PROTEÇÃO FEITO EM ABS DE ALTO IMPACTO (PARA-CHOQUES), VEDAÇÃO EM TODO O PERÍMETRO, SISTEMA DE DOBRADIÇAS DE FECHAMENTO AUTOMÁTICO POR GRAVIDADE, COM ROLAMENTOS DE NYLON E CAIXA EM AÇO INOX 304, E VISOR EM POLICARBONATO DE 3MM DE ESPESSURA, ALTO DURABILIDADE E RESISTÊNCIA, COM MOLDURA EM BORRACHA.. FORNECIMENTO E INSTALAÇÃO (PC1)</t>
  </si>
  <si>
    <t xml:space="preserve"> 20.10 </t>
  </si>
  <si>
    <t xml:space="preserve"> 00000738 </t>
  </si>
  <si>
    <t>PORTA VAI E VEM EM ABS (100X210CM), 1 FOLHA, NA COR BRANCA, EQUIPADA COM PROTEÇÃO FEITO EM ABS DE ALTO IMPACTO (PARA-CHOQUES), VEDAÇÃO EM TODO O PERÍMETRO, SISTEMA DE DOBRADIÇAS DE FECHAMENTO AUTOMÁTICO POR GRAVIDADE, COM ROLAMENTOS DE NYLON E CAIXA EM AÇO INOX 304, E VISOR EM POLICARBONATO DE 3MM DE ESPESSURA, ALTO DURABILIDADE E RESISTÊNCIA, COM MOLDURA EM BORRACHA (PC2)</t>
  </si>
  <si>
    <t xml:space="preserve"> 20.11 </t>
  </si>
  <si>
    <t xml:space="preserve"> 00000739 </t>
  </si>
  <si>
    <t>PORTA DE GIRO (100X210+90CM) COMPLETA EM MADEIRA SÓLIDA COM BANDEIRA SUPERIOR FIXA - 1 FOLHA CONFORME PADRÃO EXISTENTE (PM1)</t>
  </si>
  <si>
    <t xml:space="preserve"> 20.12 </t>
  </si>
  <si>
    <t xml:space="preserve"> 00000740 </t>
  </si>
  <si>
    <t>PORTA MIMETIZADA (100X210CM), TIPO PIVOTANTE EM MADEIRA SÓLIDA COM REVETIMENTO EXTERNO EM WPC RIPADO (R-003) E REVESTIMENTO INTERNO EM FÓRMICA L515 COM MOLA TIPO INVISÍVEL VAI E VEM. PUXADOR DO LADO INTERNO 40 CM E FECHADURA TIPO PAPAGAIO (PM2)</t>
  </si>
  <si>
    <t xml:space="preserve"> 20.13 </t>
  </si>
  <si>
    <t xml:space="preserve"> 00000741 </t>
  </si>
  <si>
    <t>PORTA DE GIRO (98X225CM) EM VIDRO TEMPERADO, INCOLOR 8MM, FIXADO COM FERRAGENS CROMADAS E FECHADURA COM CHAVE (PV1)</t>
  </si>
  <si>
    <t xml:space="preserve"> 20.14 </t>
  </si>
  <si>
    <t xml:space="preserve"> 00000742 </t>
  </si>
  <si>
    <t>PORTA DE GIRO (110X110CM) EM VIDRO TEMPERADO PARA ACESSO PCD, INCOLOR 8MM, FIXADO COM FERRAGENS CROMADAS E MONTANTES EM AÇO INOX COM FECHADURA ELETROIMÃ (PV2)</t>
  </si>
  <si>
    <t xml:space="preserve"> 20.15 </t>
  </si>
  <si>
    <t xml:space="preserve"> 00000743 </t>
  </si>
  <si>
    <t>PORTA DE ENROLAR (280X100CM) TRANSVISION AUTOMATIZADA, EM ALUMÍNIO COM PINTURA ELETROSTÁTICA NA COR PRETAL, POSICIONADA ATRÁS DO VÃO, COM GUIAS LATERAIS. ACIONAMENTO ATRAVÉS DE BOTOEIRA DE COMANDO COMPOSTA POR 3 BOTÕES (ABRE, PARA E FECHA), CONJUGADO COM SISTEMA DE CORRENTES (TALHA MANUAL) PARA EMERGÊNCIA NA FALTA DE ENERGIA ELÉTRICA. COM MOTO-REDUTOR, COM FREIO ELETROMAGNÉTICO E FIM DE CURSO, CONFORME DIMENSIONADO DE ACORDO COM O PESO DA PORTA (PE1)</t>
  </si>
  <si>
    <t xml:space="preserve"> 20.16 </t>
  </si>
  <si>
    <t xml:space="preserve"> 00000744 </t>
  </si>
  <si>
    <t>PORTA DE ENROLAR (257X100CM) TRANSVISION AUTOMATIZADA, EM ALUMÍNIO COM PINTURA ELETROSTÁTICA NA COR PRETAL, POSICIONADA ATRÁS DO VÃO, COM GUIAS LATERAIS. ACIONAMENTO ATRAVÉS DE BOTOEIRA DE COMANDO COMPOSTA POR 3 BOTÕES (ABRE, PARA E FECHA), CONJUGADO COM SISTEMA DE CORRENTES (TALHA MANUAL) PARA EMERGÊNCIA NA FALTA DE ENERGIA ELÉTRICA. COM MOTO-REDUTOR, COM FREIO ELETROMAGNÉTICO E FIM DE CURSO, CONFORME DIMENSIONADO DE ACORDO COM O PESO DA PORTA (PE2)</t>
  </si>
  <si>
    <t xml:space="preserve"> 20.17 </t>
  </si>
  <si>
    <t xml:space="preserve"> 00000745 </t>
  </si>
  <si>
    <t>PORTA DE ENROLAR (421X278CM) TRANSVISION AUTOMATIZADA, EM ALUMÍNIO COM PINTURA ELETROSTÁTICA NA COR PRETAL, POSICIONADA ATRÁS DO VÃO, COM GUIAS LATERAIS. ACIONAMENTO ATRAVÉS DE BOTOEIRA DE COMANDO COMPOSTA POR 3 BOTÕES (ABRE, PARA E FECHA), CONJUGADO COM SISTEMA DE CORRENTES (TALHA MANUAL) PARA EMERGÊNCIA NA FALTA DE ENERGIA ELÉTRICA. COM MOTO-REDUTOR, COM FREIO ELETROMAGNÉTICO E FIM DE CURSO, CONFORME DIMENSIONADO DE ACORDO COM O PESO DA PORTA (PE3)</t>
  </si>
  <si>
    <t xml:space="preserve"> 20.18 </t>
  </si>
  <si>
    <t xml:space="preserve"> 00000746 </t>
  </si>
  <si>
    <t>ESQUADRIA TIPO MAXIMO-AR (115X90CM) EM ALUMÍNIO ANODIZADO NA COR BRONZE - 2 FOLHAS, LINHA SUPREMA. INCLUIR TELA MOSQUITEIRA DE FIBRA DE VIDRO, MALHA 18X16, FIO 30 COM MOLDURAS DE ALUMÍNIO ABODIZADO BRONZE – REMOVÍVEL (JA1)</t>
  </si>
  <si>
    <t xml:space="preserve"> 20.19 </t>
  </si>
  <si>
    <t xml:space="preserve"> 00000747 </t>
  </si>
  <si>
    <t>ESQUADRIA TIPO MAXIMO-AR (115X90CM) EM ALUMÍNIO ANODIZADO NA COR BRONZE - 2 FOLHAS, LINHA SUPREMA. INCLUIR TELA MOSQUITEIRA DE FIBRA DE VIDRO, MALHA 18X16, FIO 30 COM MOLDURAS DE ALUMÍNIO ABODIZADO BRONZE – REMOVÍVEL (JA2)</t>
  </si>
  <si>
    <t xml:space="preserve"> 20.20 </t>
  </si>
  <si>
    <t xml:space="preserve"> 00000748 </t>
  </si>
  <si>
    <t>ESQUADRIA FIXA (150X100CM), EM ALUMÍNIO ANODIZADO NA COR BRONZE E VIDRO INCOLOR 6MM, LINHA SUPREMA (JV1)</t>
  </si>
  <si>
    <t xml:space="preserve"> 20.21 </t>
  </si>
  <si>
    <t xml:space="preserve"> 00000749 </t>
  </si>
  <si>
    <t>VIDRO TEMPERADO (150X100CM), INCOLOR 8MM, FIXADO COM FERRAGENS CROMADAS NA MARCENARIA (JV2)</t>
  </si>
  <si>
    <t xml:space="preserve"> 20.22 </t>
  </si>
  <si>
    <t xml:space="preserve"> 00000750 </t>
  </si>
  <si>
    <t>VIDRO TEMPERADO (140X133CM), INCOLOR 8MM, FIXADO COM FERRAGENS CROMADAS NA MARCENARIA (JV3)</t>
  </si>
  <si>
    <t xml:space="preserve"> 20.23 </t>
  </si>
  <si>
    <t xml:space="preserve"> 00000751 </t>
  </si>
  <si>
    <t>(REINSTALAR) ESQUADRIA TIPO MAXIMO-AR (224X90CM), EM ALUMÍNIO ANODIZADO NA COR BRONZE, 4 FOLHAS. INCLUIR TELA MOSQUITEIRA DE FIBRA DE VIDRO, MALHA 18X16, FIO 30 COM MOLDURAS DE ALUMÍNIO ABODIZADO BRONZE – REMOVÍVEL (J09)</t>
  </si>
  <si>
    <t xml:space="preserve"> 20.24 </t>
  </si>
  <si>
    <t xml:space="preserve"> 00000752 </t>
  </si>
  <si>
    <t>(REINSTALAR) ESQUADRIA TIPO MAXIMO-AR (278X90CM), EM ALUMÍNIO ANODIZADO NA COR BRONZE, 5 FOLHAS. INCLUIR TELA MOSQUITEIRA DE FIBRA DE VIDRO, MALHA 18X16, FIO 30 COM MOLDURAS DE ALUMÍNIO ABODIZADO BRONZE – REMOVÍVEL (J11)</t>
  </si>
  <si>
    <t xml:space="preserve"> 20.25 </t>
  </si>
  <si>
    <t xml:space="preserve"> 00000753 </t>
  </si>
  <si>
    <t>(REINSTALAR) ESQUADRIA TIPO MAXIMO-AR (387X90CM), EM ALUMÍNIO ANODIZADO NA COR BRONZE, 7 FOLHAS. INCLUIR TELA MOSQUITEIRA DE FIBRA DE VIDRO, MALHA 18X16, FIO 30 COM MOLDURAS DE ALUMÍNIO ABODIZADO BRONZE – REMOVÍVEL (J14)</t>
  </si>
  <si>
    <t xml:space="preserve"> 20.26 </t>
  </si>
  <si>
    <t xml:space="preserve"> 00000754 </t>
  </si>
  <si>
    <t>(REINSTALAR) ESQUADRIA TIPO MAXIMO-AR (605X90), EM ALUMÍNIO ANODIZADO NA COR BRONZE, 16 FOLHAS. INCLUIR TELA MOSQUITEIRA DE FIBRA DE VIDRO, MALHA 18X16, FIO 30 COM MOLDURAS DE ALUMÍNIO ABODIZADO BRONZE – REMOVÍVEL (J17)</t>
  </si>
  <si>
    <t xml:space="preserve"> 20.27 </t>
  </si>
  <si>
    <t xml:space="preserve"> 00000755 </t>
  </si>
  <si>
    <t>ESQUADRIA DE CORRER (980X330CM), EM ALUMÍNIO ANODIZADO NA COR BRONZE, 6 FOLHAS (2 MÓVEIS+4 FIXAS) COM PEITORIL FIXO COM ALTURA DE 1,10 M. NO PEITORIL DEVERÁ SER UTILIZADO VIDRO TEMPERADO LAMINADO 8MM E NAS FOLHAS SUPERIORES VIDRO TEMPERADO 8MM, INCOLOR (E01)</t>
  </si>
  <si>
    <t xml:space="preserve"> 20.28 </t>
  </si>
  <si>
    <t xml:space="preserve"> 00000756 </t>
  </si>
  <si>
    <t>ESQUADRIA DE CORRER (990X330CM), EM ALUMÍNIO ANODIZADO NA COR BRONZE, 6 FOLHAS (2 MÓVEIS+4 FIXAS) COM PEITORIL FIXO COM ALTURA DE 1,10 M. NO PEITORIL DEVERÁ SER UTILIZADO VIDRO TEMPERADO LAMINADO 8MM E NAS FOLHAS SUPERIORES VIDRO TEMPERADO 8MM, INCOLOR (E02)</t>
  </si>
  <si>
    <t xml:space="preserve"> 20.29 </t>
  </si>
  <si>
    <t xml:space="preserve"> 150160 </t>
  </si>
  <si>
    <t>ESPELHO EM CRISTAL INCOLOR 6mm APLICADO PAREDES</t>
  </si>
  <si>
    <t xml:space="preserve"> 20.30 </t>
  </si>
  <si>
    <t xml:space="preserve"> 3149 </t>
  </si>
  <si>
    <t>Película insulfilm aplicada ou Similar</t>
  </si>
  <si>
    <t xml:space="preserve"> 21 </t>
  </si>
  <si>
    <t>SERVIÇO DE MARCENARIA</t>
  </si>
  <si>
    <t xml:space="preserve"> 21.1 </t>
  </si>
  <si>
    <t xml:space="preserve"> 00000765 </t>
  </si>
  <si>
    <t>MÓVEL PARA ATENDIMENTO DOS CAIXAS EM MDF, PADRÃO GRAFITE DUPLA FACE  (25mm) E NOGAL CHAMPAGNHE DUPLA FACE (18 mm) - GUARARAPES (M-001)</t>
  </si>
  <si>
    <t xml:space="preserve"> 21.2 </t>
  </si>
  <si>
    <t xml:space="preserve"> 00000766 </t>
  </si>
  <si>
    <t>MÓVEL PARA ATENDIMENTO DOS CAIXAS PCD EM MDF, PADRÃO GRAFITE DUPLA FACE  (25mm) E NOGAL CHAMPAGNHE DUPLA FACE (18 mm) - GUARARAPES (M-002)</t>
  </si>
  <si>
    <t xml:space="preserve"> 21.3 </t>
  </si>
  <si>
    <t xml:space="preserve"> 00000373 </t>
  </si>
  <si>
    <t>MÓVEL PARA CPU COM GAVETEIRO EM MDF DUPLA FACE 18MM .REFERÊNCIA: NOGAL CHAMPAGNE - GUARARAPES (CONFORME PROJETO - M-003)</t>
  </si>
  <si>
    <t xml:space="preserve"> 21.4 </t>
  </si>
  <si>
    <t xml:space="preserve"> 00000768 </t>
  </si>
  <si>
    <t>ARMÁRIO DE APOIO EM MDF, PADRÃO NOGAL CHAMPAGNHE DUPLA FACE (18 mm) - GUARARAPES (M-004)</t>
  </si>
  <si>
    <t xml:space="preserve"> 21.5 </t>
  </si>
  <si>
    <t xml:space="preserve"> 00000769 </t>
  </si>
  <si>
    <t>ARMÁRIO PARA IMPRESSORA EM MDF, PADRÃO NOGAL CHAMPAGNHE DUPLA FACE (18 mm) - GUARARAPES (M-005)</t>
  </si>
  <si>
    <t xml:space="preserve"> 21.6 </t>
  </si>
  <si>
    <t xml:space="preserve"> 00000770 </t>
  </si>
  <si>
    <t>PÓRTICO DE ENTRADA EM MADEIRA WPC E SUBESTRUTURA METÁLICA , COR  FREIJÓ - RIPLAIN (M-006)</t>
  </si>
  <si>
    <t xml:space="preserve"> 21.7 </t>
  </si>
  <si>
    <t xml:space="preserve"> 00000771 </t>
  </si>
  <si>
    <t>BANCADA PARA RECEPÇÃO DE PESSOAS EM MDF, PADRÃO GRAFITE DUPLA FACE (18 mm) - GUARARAPES (M-007)</t>
  </si>
  <si>
    <t xml:space="preserve"> 21.8 </t>
  </si>
  <si>
    <t xml:space="preserve"> 00000772 </t>
  </si>
  <si>
    <t>DIVISÓRIAS TIPO FLOREIRAS EM MDF, PADRÃO NOGAL CHAMPAGNHE DUPLA FACE (18 mm) - GUARARAPES - TAMANHO 1(M-008)</t>
  </si>
  <si>
    <t xml:space="preserve"> 21.9 </t>
  </si>
  <si>
    <t xml:space="preserve"> 00000773 </t>
  </si>
  <si>
    <t>DIVISÓRIAS TIPO FLOREIRAS EM MDF, PADRÃO NOGAL CHAMPAGNHE DUPLA FACE (18 mm) - GUARARAPES - TAMANHO 2 (M-009)</t>
  </si>
  <si>
    <t xml:space="preserve"> 21.10 </t>
  </si>
  <si>
    <t xml:space="preserve"> 00000774 </t>
  </si>
  <si>
    <t>PAINEL COM SUBESTRUTRA DE FIXAÇÃO REVESTIDO COM R-003 ( PAINEL RIPADO EXTERNO, COMPOSTO DE WPC NA COR FREIJÓ) E FECHAMENTO LATERAL EM BRISE DE WPC , NA COR FREIJÓ - RIPLAIN (M-010)</t>
  </si>
  <si>
    <t xml:space="preserve"> 21.11 </t>
  </si>
  <si>
    <t xml:space="preserve"> 00000775 </t>
  </si>
  <si>
    <t>ARMÁRIO INFERIOR DE BANCADA DE COZINHA EM MDF, PADRÃO NOGAL CHAMPAGNHE DUPLA FACE (18 mm) - GUARARAPES (M-011)</t>
  </si>
  <si>
    <t xml:space="preserve"> 21.12 </t>
  </si>
  <si>
    <t xml:space="preserve"> 00000776 </t>
  </si>
  <si>
    <t>ARMÁRIO INFERIOR DE BANCADA DE COZINHA EM MDF COM PORTAS E GAVETEIRO, PADRÃO GRAFITE DUPLA FACE (18 mm) - GUARARAPES (M-012)</t>
  </si>
  <si>
    <t xml:space="preserve"> 21.13 </t>
  </si>
  <si>
    <t xml:space="preserve"> 00000777 </t>
  </si>
  <si>
    <t>ARMÁRIO ÁEREO DE COZINHA EM MDF, PADRÃO GRAFITE DUPLA FACE (18 mm) - GUARARAPES (M-013)</t>
  </si>
  <si>
    <t xml:space="preserve"> 21.14 </t>
  </si>
  <si>
    <t xml:space="preserve"> 00000778 </t>
  </si>
  <si>
    <t>ESTANTE METÁLICA COM METALON E PINTURA ELETROSTÁTICA PRETA COM PRATELEIRAS EM MDF, PADRÃO NOGAL CHAMPAGNHE FACE (18 mm) - GUARARAPES (M-014)</t>
  </si>
  <si>
    <t xml:space="preserve"> 22 </t>
  </si>
  <si>
    <t>COMUNICAÇÃO VISUAL</t>
  </si>
  <si>
    <t xml:space="preserve"> 22.1 </t>
  </si>
  <si>
    <t xml:space="preserve"> 00000572 </t>
  </si>
  <si>
    <t>LOGO SESC  - LETRA CAIXA DE AÇO INOX AISN 430, ESPESSURA 5CM, COBERTO COM VINIL ADESIVO DE ALTA PERFORMACE  -  3M™ Scotchcal NA COR AZUL - RGB 0,75,181 E AMARELA - RGB 246,190,0 (A-001) - FORNECIMENTO E INSTALAÇÃO</t>
  </si>
  <si>
    <t xml:space="preserve"> 22.2 </t>
  </si>
  <si>
    <t xml:space="preserve"> 00000573 </t>
  </si>
  <si>
    <t>LOGO SESC - LETRA CAIXA DE ACRÍLICO, ESPESSURA 1CM, NA COR AZUL - RGB 0,75,181 (A-002) FORNECIMENTO E INSTALAÇÃO</t>
  </si>
  <si>
    <t xml:space="preserve"> 22.3 </t>
  </si>
  <si>
    <t xml:space="preserve"> 00000574 </t>
  </si>
  <si>
    <t>LOGO LANCHONETE SESC - LETREIRO DE NEON COM ACRÍLICO CRISTAL 6mm  FONTE:	"GOTHAN BOLD" EM CAIXA ALTA (A-003) - FORNECIMENTO E INSTALAÇÃO</t>
  </si>
  <si>
    <t xml:space="preserve"> 22.4 </t>
  </si>
  <si>
    <t xml:space="preserve"> 00000575 </t>
  </si>
  <si>
    <t>LOGO RESTAURANTE SESC - LETREIRO DE NEON COM ACRÍLICO CRISTAL 6mm  FONTE:	"GOTHAN BOLD" EM CAIXA ALTA (A-004) - FORNECIMENTO E INSTALAÇÃO</t>
  </si>
  <si>
    <t xml:space="preserve"> 23 </t>
  </si>
  <si>
    <t>PAISAGISMO</t>
  </si>
  <si>
    <t xml:space="preserve"> 23.1 </t>
  </si>
  <si>
    <t xml:space="preserve"> 00000577 </t>
  </si>
  <si>
    <t>PLANTAS ARTIFICIAIS EM FLOREIRAS, COMPOSTA POR: BASE EM EPS, PLANTAS ARTIFICIAIS REALISTA: COMPOSTAS DE PLÁSTICO E SEDA, TAMANHO ENTRE 25 A 40 CM, ESPÉCIES: SINGÔNIO; HERA VERDE; MARANTA LEUCONEURA; JIBÓIA; RAMO DE GRASS; REAL TOQUE; LAMBARI VERDE; CALATHEA; E ESPADA DE SÃO JORGE) NO MÍNIMO 30 UNIDADES POR FLOREIRA E COBRIMENTO COM CASCA DE PINUS MÉDIA - FORNECIMENTO E INSTALAÇÃO (M-008, M-009, FLOREIRA ALTA) - (V-001)</t>
  </si>
  <si>
    <t xml:space="preserve"> 24 </t>
  </si>
  <si>
    <t>LIMPEZA</t>
  </si>
  <si>
    <t xml:space="preserve"> 24.1 </t>
  </si>
  <si>
    <t xml:space="preserve"> 9537 </t>
  </si>
  <si>
    <t>LIMPEZA FINAL DA OBRA</t>
  </si>
  <si>
    <t>Total sem BDI</t>
  </si>
  <si>
    <t>Total do BDI</t>
  </si>
  <si>
    <t>Total Geral</t>
  </si>
  <si>
    <t>ITEM</t>
  </si>
  <si>
    <t>CÓDIGO</t>
  </si>
  <si>
    <t>BANCO</t>
  </si>
  <si>
    <t>DESCRIÇÃO DO SERVIÇO</t>
  </si>
  <si>
    <t>UNIDADE</t>
  </si>
  <si>
    <t>QUANTIDADE</t>
  </si>
  <si>
    <t>VALOR UNITÁRIO (R$)</t>
  </si>
  <si>
    <t>TOTAL</t>
  </si>
  <si>
    <t>PESO (%)</t>
  </si>
  <si>
    <t>VALOR UNITÁRIO COM BDI (R$)</t>
  </si>
  <si>
    <t>ORÇAMENTO SINTÉTICO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</si>
</sst>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
  </numFmts>
  <fonts count="22" x14ac:knownFonts="1">
    <font>
      <sz val="11"/>
      <name val="Arial"/>
      <family val="1"/>
    </font>
    <font>
      <b/>
      <sz val="11"/>
      <name val="Arial"/>
      <family val="1"/>
    </font>
    <font>
      <b/>
      <sz val="10"/>
      <color rgb="FF000000"/>
      <name val="Arial"/>
      <family val="1"/>
    </font>
    <font>
      <b/>
      <sz val="10"/>
      <color rgb="FF000000"/>
      <name val="Arial"/>
      <family val="1"/>
    </font>
    <font>
      <b/>
      <sz val="10"/>
      <color rgb="FF000000"/>
      <name val="Arial"/>
      <family val="1"/>
    </font>
    <font>
      <b/>
      <sz val="10"/>
      <color rgb="FF000000"/>
      <name val="Arial"/>
      <family val="1"/>
    </font>
    <font>
      <sz val="10"/>
      <color rgb="FF000000"/>
      <name val="Arial"/>
      <family val="1"/>
    </font>
    <font>
      <sz val="10"/>
      <color rgb="FF000000"/>
      <name val="Arial"/>
      <family val="1"/>
    </font>
    <font>
      <sz val="10"/>
      <color rgb="FF000000"/>
      <name val="Arial"/>
      <family val="1"/>
    </font>
    <font>
      <sz val="10"/>
      <color rgb="FF000000"/>
      <name val="Arial"/>
      <family val="1"/>
    </font>
    <font>
      <sz val="10"/>
      <color rgb="FF000000"/>
      <name val="Arial"/>
      <family val="1"/>
    </font>
    <font>
      <sz val="10"/>
      <color rgb="FF000000"/>
      <name val="Arial"/>
      <family val="1"/>
    </font>
    <font>
      <sz val="10"/>
      <color rgb="FF000000"/>
      <name val="Arial"/>
      <family val="1"/>
    </font>
    <font>
      <sz val="10"/>
      <color rgb="FF000000"/>
      <name val="Arial"/>
      <family val="1"/>
    </font>
    <font>
      <sz val="10"/>
      <color rgb="FF000000"/>
      <name val="Arial"/>
      <family val="1"/>
    </font>
    <font>
      <sz val="10"/>
      <color rgb="FF000000"/>
      <name val="Arial"/>
      <family val="1"/>
    </font>
    <font>
      <b/>
      <sz val="10"/>
      <name val="Arial"/>
      <family val="1"/>
    </font>
    <font>
      <b/>
      <sz val="10"/>
      <name val="Arial"/>
      <family val="1"/>
    </font>
    <font>
      <b/>
      <sz val="10"/>
      <name val="Arial"/>
      <family val="1"/>
    </font>
    <font>
      <b/>
      <sz val="10"/>
      <name val="Arial"/>
      <family val="1"/>
    </font>
    <font>
      <sz val="10"/>
      <name val="Arial"/>
      <family val="1"/>
    </font>
    <font>
      <sz val="10"/>
      <name val="Arial"/>
      <family val="1"/>
    </font>
  </fonts>
  <fills count="25">
    <fill>
      <patternFill patternType="none"/>
    </fill>
    <fill>
      <patternFill patternType="gray125"/>
    </fill>
    <fill>
      <patternFill patternType="solid">
        <fgColor rgb="FFFFFFFF"/>
        <bgColor rgb="FFFFFFFF"/>
      </patternFill>
    </fill>
    <fill>
      <patternFill patternType="solid">
        <fgColor rgb="FFFFFFFF"/>
        <bgColor rgb="FFFFFFFF"/>
      </patternFill>
    </fill>
    <fill>
      <patternFill patternType="solid">
        <fgColor rgb="FFD8ECF6"/>
        <bgColor rgb="FFD8ECF6"/>
      </patternFill>
    </fill>
    <fill>
      <patternFill patternType="solid">
        <fgColor rgb="FFD8ECF6"/>
        <bgColor rgb="FFD8ECF6"/>
      </patternFill>
    </fill>
    <fill>
      <patternFill patternType="solid">
        <fgColor rgb="FFD8ECF6"/>
        <bgColor rgb="FFD8ECF6"/>
      </patternFill>
    </fill>
    <fill>
      <patternFill patternType="solid">
        <fgColor rgb="FFD8ECF6"/>
        <bgColor rgb="FFD8ECF6"/>
      </patternFill>
    </fill>
    <fill>
      <patternFill patternType="solid">
        <fgColor rgb="FFDFF0D8"/>
        <bgColor rgb="FFDFF0D8"/>
      </patternFill>
    </fill>
    <fill>
      <patternFill patternType="solid">
        <fgColor rgb="FFDFF0D8"/>
        <bgColor rgb="FFDFF0D8"/>
      </patternFill>
    </fill>
    <fill>
      <patternFill patternType="solid">
        <fgColor rgb="FFDFF0D8"/>
        <bgColor rgb="FFDFF0D8"/>
      </patternFill>
    </fill>
    <fill>
      <patternFill patternType="solid">
        <fgColor rgb="FFDFF0D8"/>
        <bgColor rgb="FFDFF0D8"/>
      </patternFill>
    </fill>
    <fill>
      <patternFill patternType="solid">
        <fgColor rgb="FFDFF0D8"/>
        <bgColor rgb="FFDFF0D8"/>
      </patternFill>
    </fill>
    <fill>
      <patternFill patternType="solid">
        <fgColor rgb="FFF7F3DF"/>
        <bgColor rgb="FFF7F3DF"/>
      </patternFill>
    </fill>
    <fill>
      <patternFill patternType="solid">
        <fgColor rgb="FFF7F3DF"/>
        <bgColor rgb="FFF7F3DF"/>
      </patternFill>
    </fill>
    <fill>
      <patternFill patternType="solid">
        <fgColor rgb="FFF7F3DF"/>
        <bgColor rgb="FFF7F3DF"/>
      </patternFill>
    </fill>
    <fill>
      <patternFill patternType="solid">
        <fgColor rgb="FFF7F3DF"/>
        <bgColor rgb="FFF7F3DF"/>
      </patternFill>
    </fill>
    <fill>
      <patternFill patternType="solid">
        <fgColor rgb="FFF7F3DF"/>
        <bgColor rgb="FFF7F3DF"/>
      </patternFill>
    </fill>
    <fill>
      <patternFill patternType="solid">
        <fgColor rgb="FFFFFFFF"/>
        <bgColor rgb="FFFFFFFF"/>
      </patternFill>
    </fill>
    <fill>
      <patternFill patternType="solid">
        <fgColor rgb="FFFFFFFF"/>
        <bgColor rgb="FFFFFFFF"/>
      </patternFill>
    </fill>
    <fill>
      <patternFill patternType="solid">
        <fgColor rgb="FFFFFFFF"/>
        <bgColor rgb="FFFFFFFF"/>
      </patternFill>
    </fill>
    <fill>
      <patternFill patternType="solid">
        <fgColor rgb="FFFFFFFF"/>
        <bgColor rgb="FFFFFFFF"/>
      </patternFill>
    </fill>
    <fill>
      <patternFill patternType="solid">
        <fgColor rgb="FFFFFFFF"/>
        <bgColor rgb="FFFFFFFF"/>
      </patternFill>
    </fill>
    <fill>
      <patternFill patternType="solid">
        <fgColor rgb="FFFFFFFF"/>
        <bgColor rgb="FFFFFFFF"/>
      </patternFill>
    </fill>
    <fill>
      <patternFill patternType="solid">
        <fgColor rgb="FFFFFF00"/>
        <bgColor rgb="FFFFFFFF"/>
      </patternFill>
    </fill>
  </fills>
  <borders count="4">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33">
    <xf numFmtId="0" fontId="0" fillId="0" borderId="0" xfId="0"/>
    <xf numFmtId="0" fontId="1" fillId="2" borderId="0" xfId="0" applyFont="1" applyFill="1" applyAlignment="1">
      <alignment horizontal="left" vertical="top" wrapText="1"/>
    </xf>
    <xf numFmtId="0" fontId="16" fillId="18" borderId="0" xfId="0" applyFont="1" applyFill="1" applyAlignment="1">
      <alignment horizontal="left" vertical="top" wrapText="1"/>
    </xf>
    <xf numFmtId="0" fontId="17" fillId="19" borderId="0" xfId="0" applyFont="1" applyFill="1" applyAlignment="1">
      <alignment horizontal="center" vertical="top" wrapText="1"/>
    </xf>
    <xf numFmtId="0" fontId="18" fillId="20" borderId="0" xfId="0" applyFont="1" applyFill="1" applyAlignment="1">
      <alignment horizontal="right" vertical="top" wrapText="1"/>
    </xf>
    <xf numFmtId="0" fontId="20" fillId="22" borderId="0" xfId="0" applyFont="1" applyFill="1" applyAlignment="1">
      <alignment horizontal="left" vertical="top" wrapText="1"/>
    </xf>
    <xf numFmtId="0" fontId="21" fillId="23" borderId="0" xfId="0" applyFont="1" applyFill="1" applyAlignment="1">
      <alignment horizontal="center" vertical="top" wrapText="1"/>
    </xf>
    <xf numFmtId="0" fontId="2" fillId="4" borderId="2" xfId="0" applyFont="1" applyFill="1" applyBorder="1" applyAlignment="1">
      <alignment horizontal="left" vertical="top" wrapText="1"/>
    </xf>
    <xf numFmtId="0" fontId="3" fillId="5" borderId="2" xfId="0" applyFont="1" applyFill="1" applyBorder="1" applyAlignment="1">
      <alignment horizontal="right" vertical="top" wrapText="1"/>
    </xf>
    <xf numFmtId="4" fontId="4" fillId="6" borderId="2" xfId="0" applyNumberFormat="1" applyFont="1" applyFill="1" applyBorder="1" applyAlignment="1">
      <alignment horizontal="right" vertical="top" wrapText="1"/>
    </xf>
    <xf numFmtId="164" fontId="5" fillId="7" borderId="2" xfId="0" applyNumberFormat="1" applyFont="1" applyFill="1" applyBorder="1" applyAlignment="1">
      <alignment horizontal="right" vertical="top" wrapText="1"/>
    </xf>
    <xf numFmtId="0" fontId="6" fillId="8" borderId="2" xfId="0" applyFont="1" applyFill="1" applyBorder="1" applyAlignment="1">
      <alignment horizontal="left" vertical="top" wrapText="1"/>
    </xf>
    <xf numFmtId="0" fontId="8" fillId="10" borderId="2" xfId="0" applyFont="1" applyFill="1" applyBorder="1" applyAlignment="1">
      <alignment horizontal="right" vertical="top" wrapText="1"/>
    </xf>
    <xf numFmtId="0" fontId="7" fillId="9" borderId="2" xfId="0" applyFont="1" applyFill="1" applyBorder="1" applyAlignment="1">
      <alignment horizontal="center" vertical="top" wrapText="1"/>
    </xf>
    <xf numFmtId="4" fontId="9" fillId="11" borderId="2" xfId="0" applyNumberFormat="1" applyFont="1" applyFill="1" applyBorder="1" applyAlignment="1">
      <alignment horizontal="right" vertical="top" wrapText="1"/>
    </xf>
    <xf numFmtId="164" fontId="10" fillId="12" borderId="2" xfId="0" applyNumberFormat="1" applyFont="1" applyFill="1" applyBorder="1" applyAlignment="1">
      <alignment horizontal="right" vertical="top" wrapText="1"/>
    </xf>
    <xf numFmtId="0" fontId="11" fillId="13" borderId="2" xfId="0" applyFont="1" applyFill="1" applyBorder="1" applyAlignment="1">
      <alignment horizontal="left" vertical="top" wrapText="1"/>
    </xf>
    <xf numFmtId="0" fontId="13" fillId="15" borderId="2" xfId="0" applyFont="1" applyFill="1" applyBorder="1" applyAlignment="1">
      <alignment horizontal="right" vertical="top" wrapText="1"/>
    </xf>
    <xf numFmtId="0" fontId="12" fillId="14" borderId="2" xfId="0" applyFont="1" applyFill="1" applyBorder="1" applyAlignment="1">
      <alignment horizontal="center" vertical="top" wrapText="1"/>
    </xf>
    <xf numFmtId="4" fontId="14" fillId="16" borderId="2" xfId="0" applyNumberFormat="1" applyFont="1" applyFill="1" applyBorder="1" applyAlignment="1">
      <alignment horizontal="right" vertical="top" wrapText="1"/>
    </xf>
    <xf numFmtId="164" fontId="15" fillId="17" borderId="2" xfId="0" applyNumberFormat="1" applyFont="1" applyFill="1" applyBorder="1" applyAlignment="1">
      <alignment horizontal="right" vertical="top" wrapText="1"/>
    </xf>
    <xf numFmtId="0" fontId="2" fillId="4" borderId="3" xfId="0" applyFont="1" applyFill="1" applyBorder="1" applyAlignment="1">
      <alignment horizontal="left" vertical="top" wrapText="1"/>
    </xf>
    <xf numFmtId="0" fontId="3" fillId="5" borderId="3" xfId="0" applyFont="1" applyFill="1" applyBorder="1" applyAlignment="1">
      <alignment horizontal="right" vertical="top" wrapText="1"/>
    </xf>
    <xf numFmtId="4" fontId="4" fillId="6" borderId="3" xfId="0" applyNumberFormat="1" applyFont="1" applyFill="1" applyBorder="1" applyAlignment="1">
      <alignment horizontal="right" vertical="top" wrapText="1"/>
    </xf>
    <xf numFmtId="164" fontId="5" fillId="7" borderId="3" xfId="0" applyNumberFormat="1" applyFont="1" applyFill="1" applyBorder="1" applyAlignment="1">
      <alignment horizontal="right" vertical="top" wrapText="1"/>
    </xf>
    <xf numFmtId="0" fontId="1" fillId="24" borderId="1" xfId="0" applyFont="1" applyFill="1" applyBorder="1" applyAlignment="1">
      <alignment horizontal="center" vertical="center" wrapText="1"/>
    </xf>
    <xf numFmtId="0" fontId="1" fillId="2" borderId="0" xfId="0" applyFont="1" applyFill="1" applyAlignment="1">
      <alignment horizontal="left" vertical="top" wrapText="1"/>
    </xf>
    <xf numFmtId="0" fontId="16" fillId="18" borderId="0" xfId="0" applyFont="1" applyFill="1" applyAlignment="1">
      <alignment horizontal="left" vertical="top" wrapText="1"/>
    </xf>
    <xf numFmtId="0" fontId="18" fillId="20" borderId="0" xfId="0" applyFont="1" applyFill="1" applyAlignment="1">
      <alignment horizontal="right" vertical="top" wrapText="1"/>
    </xf>
    <xf numFmtId="4" fontId="19" fillId="21" borderId="0" xfId="0" applyNumberFormat="1" applyFont="1" applyFill="1" applyAlignment="1">
      <alignment horizontal="right" vertical="top" wrapText="1"/>
    </xf>
    <xf numFmtId="0" fontId="21" fillId="23" borderId="0" xfId="0" applyFont="1" applyFill="1" applyAlignment="1">
      <alignment horizontal="center" vertical="top" wrapText="1"/>
    </xf>
    <xf numFmtId="0" fontId="0" fillId="0" borderId="0" xfId="0"/>
    <xf numFmtId="0" fontId="1" fillId="3"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repeated%20header"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eated header"/>
    </sheetNames>
    <sheetDataSet>
      <sheetData sheetId="0"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08"/>
  <sheetViews>
    <sheetView tabSelected="1" showWhiteSpace="0" topLeftCell="E394" zoomScale="130" zoomScaleNormal="130" workbookViewId="0">
      <selection activeCell="N400" sqref="N400"/>
    </sheetView>
  </sheetViews>
  <sheetFormatPr defaultRowHeight="14.25" x14ac:dyDescent="0.2"/>
  <cols>
    <col min="1" max="1" width="8.25" customWidth="1"/>
    <col min="2" max="2" width="10" bestFit="1" customWidth="1"/>
    <col min="3" max="3" width="11.375" customWidth="1"/>
    <col min="4" max="4" width="60" bestFit="1" customWidth="1"/>
    <col min="5" max="5" width="11.625" customWidth="1"/>
    <col min="6" max="6" width="17.25" customWidth="1"/>
    <col min="7" max="7" width="14" customWidth="1"/>
    <col min="8" max="8" width="16.625" customWidth="1"/>
    <col min="9" max="9" width="13" bestFit="1" customWidth="1"/>
    <col min="10" max="10" width="11.625" customWidth="1"/>
  </cols>
  <sheetData>
    <row r="1" spans="1:10" ht="15" x14ac:dyDescent="0.2">
      <c r="A1" s="1"/>
      <c r="B1" s="1"/>
      <c r="C1" s="1"/>
      <c r="D1" s="1" t="s">
        <v>0</v>
      </c>
      <c r="E1" s="26" t="s">
        <v>1</v>
      </c>
      <c r="F1" s="26"/>
      <c r="G1" s="26" t="s">
        <v>2</v>
      </c>
      <c r="H1" s="26"/>
      <c r="I1" s="26" t="s">
        <v>3</v>
      </c>
      <c r="J1" s="26"/>
    </row>
    <row r="2" spans="1:10" ht="109.5" customHeight="1" x14ac:dyDescent="0.2">
      <c r="A2" s="2"/>
      <c r="B2" s="2"/>
      <c r="C2" s="2"/>
      <c r="D2" s="2" t="s">
        <v>4</v>
      </c>
      <c r="E2" s="27"/>
      <c r="F2" s="27"/>
      <c r="G2" s="27"/>
      <c r="H2" s="27"/>
      <c r="I2" s="27"/>
      <c r="J2" s="27"/>
    </row>
    <row r="3" spans="1:10" ht="15.75" thickBot="1" x14ac:dyDescent="0.3">
      <c r="A3" s="32" t="s">
        <v>1181</v>
      </c>
      <c r="B3" s="31"/>
      <c r="C3" s="31"/>
      <c r="D3" s="31"/>
      <c r="E3" s="31"/>
      <c r="F3" s="31"/>
      <c r="G3" s="31"/>
      <c r="H3" s="31"/>
      <c r="I3" s="31"/>
      <c r="J3" s="31"/>
    </row>
    <row r="4" spans="1:10" ht="30" customHeight="1" thickBot="1" x14ac:dyDescent="0.25">
      <c r="A4" s="25" t="s">
        <v>1171</v>
      </c>
      <c r="B4" s="25" t="s">
        <v>1172</v>
      </c>
      <c r="C4" s="25" t="s">
        <v>1173</v>
      </c>
      <c r="D4" s="25" t="s">
        <v>1174</v>
      </c>
      <c r="E4" s="25" t="s">
        <v>1175</v>
      </c>
      <c r="F4" s="25" t="s">
        <v>1176</v>
      </c>
      <c r="G4" s="25" t="s">
        <v>1177</v>
      </c>
      <c r="H4" s="25" t="s">
        <v>1180</v>
      </c>
      <c r="I4" s="25" t="s">
        <v>1178</v>
      </c>
      <c r="J4" s="25" t="s">
        <v>1179</v>
      </c>
    </row>
    <row r="5" spans="1:10" ht="24" customHeight="1" x14ac:dyDescent="0.2">
      <c r="A5" s="21" t="s">
        <v>5</v>
      </c>
      <c r="B5" s="21"/>
      <c r="C5" s="21"/>
      <c r="D5" s="21" t="s">
        <v>6</v>
      </c>
      <c r="E5" s="21"/>
      <c r="F5" s="22"/>
      <c r="G5" s="21"/>
      <c r="H5" s="21"/>
      <c r="I5" s="23"/>
      <c r="J5" s="24">
        <f t="shared" ref="J5:J68" si="0">I5 / 3889407.93</f>
        <v>0</v>
      </c>
    </row>
    <row r="6" spans="1:10" ht="24" customHeight="1" x14ac:dyDescent="0.2">
      <c r="A6" s="11" t="s">
        <v>7</v>
      </c>
      <c r="B6" s="12" t="s">
        <v>8</v>
      </c>
      <c r="C6" s="11" t="s">
        <v>9</v>
      </c>
      <c r="D6" s="11" t="s">
        <v>10</v>
      </c>
      <c r="E6" s="13" t="s">
        <v>11</v>
      </c>
      <c r="F6" s="12">
        <v>1</v>
      </c>
      <c r="G6" s="14"/>
      <c r="H6" s="14" t="str">
        <f>TRUNC(G6 * (1 + 0 / 100), 2) &amp;CHAR(10)&amp; "(0.0%)"</f>
        <v>0
(0.0%)</v>
      </c>
      <c r="I6" s="14">
        <f>TRUNC((F6 * 1 ) * TRUNC(G6 * (1 + 0 / 100), 2), 2)</f>
        <v>0</v>
      </c>
      <c r="J6" s="15">
        <f t="shared" si="0"/>
        <v>0</v>
      </c>
    </row>
    <row r="7" spans="1:10" ht="26.1" customHeight="1" x14ac:dyDescent="0.2">
      <c r="A7" s="11" t="s">
        <v>12</v>
      </c>
      <c r="B7" s="12" t="s">
        <v>13</v>
      </c>
      <c r="C7" s="11" t="s">
        <v>14</v>
      </c>
      <c r="D7" s="11" t="s">
        <v>15</v>
      </c>
      <c r="E7" s="13" t="s">
        <v>16</v>
      </c>
      <c r="F7" s="12">
        <v>800</v>
      </c>
      <c r="G7" s="14"/>
      <c r="H7" s="14">
        <f>TRUNC(G7 * (1 + 24.86 / 100), 2)</f>
        <v>0</v>
      </c>
      <c r="I7" s="14">
        <f>TRUNC(F7 * H7, 2)</f>
        <v>0</v>
      </c>
      <c r="J7" s="15">
        <f t="shared" si="0"/>
        <v>0</v>
      </c>
    </row>
    <row r="8" spans="1:10" ht="26.1" customHeight="1" x14ac:dyDescent="0.2">
      <c r="A8" s="11" t="s">
        <v>17</v>
      </c>
      <c r="B8" s="12" t="s">
        <v>18</v>
      </c>
      <c r="C8" s="11" t="s">
        <v>14</v>
      </c>
      <c r="D8" s="11" t="s">
        <v>19</v>
      </c>
      <c r="E8" s="13" t="s">
        <v>20</v>
      </c>
      <c r="F8" s="12">
        <v>8</v>
      </c>
      <c r="G8" s="14"/>
      <c r="H8" s="14">
        <f>TRUNC(G8 * (1 + 24.86 / 100), 2)</f>
        <v>0</v>
      </c>
      <c r="I8" s="14">
        <f>TRUNC(F8 * H8, 2)</f>
        <v>0</v>
      </c>
      <c r="J8" s="15">
        <f t="shared" si="0"/>
        <v>0</v>
      </c>
    </row>
    <row r="9" spans="1:10" ht="26.1" customHeight="1" x14ac:dyDescent="0.2">
      <c r="A9" s="11" t="s">
        <v>21</v>
      </c>
      <c r="B9" s="12" t="s">
        <v>22</v>
      </c>
      <c r="C9" s="11" t="s">
        <v>14</v>
      </c>
      <c r="D9" s="11" t="s">
        <v>23</v>
      </c>
      <c r="E9" s="13" t="s">
        <v>16</v>
      </c>
      <c r="F9" s="12">
        <v>400</v>
      </c>
      <c r="G9" s="14"/>
      <c r="H9" s="14">
        <f>TRUNC(G9 * (1 + 24.86 / 100), 2)</f>
        <v>0</v>
      </c>
      <c r="I9" s="14">
        <f>TRUNC(F9 * H9, 2)</f>
        <v>0</v>
      </c>
      <c r="J9" s="15">
        <f t="shared" si="0"/>
        <v>0</v>
      </c>
    </row>
    <row r="10" spans="1:10" ht="24" customHeight="1" x14ac:dyDescent="0.2">
      <c r="A10" s="7" t="s">
        <v>24</v>
      </c>
      <c r="B10" s="7"/>
      <c r="C10" s="7"/>
      <c r="D10" s="7" t="s">
        <v>25</v>
      </c>
      <c r="E10" s="7"/>
      <c r="F10" s="8"/>
      <c r="G10" s="7"/>
      <c r="H10" s="7"/>
      <c r="I10" s="9"/>
      <c r="J10" s="10">
        <f t="shared" si="0"/>
        <v>0</v>
      </c>
    </row>
    <row r="11" spans="1:10" ht="24" customHeight="1" x14ac:dyDescent="0.2">
      <c r="A11" s="11" t="s">
        <v>26</v>
      </c>
      <c r="B11" s="12" t="s">
        <v>27</v>
      </c>
      <c r="C11" s="11" t="s">
        <v>28</v>
      </c>
      <c r="D11" s="11" t="s">
        <v>29</v>
      </c>
      <c r="E11" s="13" t="s">
        <v>30</v>
      </c>
      <c r="F11" s="12">
        <v>50</v>
      </c>
      <c r="G11" s="14"/>
      <c r="H11" s="14">
        <f>TRUNC(G11 * (1 + 24.86 / 100), 2)</f>
        <v>0</v>
      </c>
      <c r="I11" s="14">
        <f>TRUNC(F11 * H11, 2)</f>
        <v>0</v>
      </c>
      <c r="J11" s="15">
        <f t="shared" si="0"/>
        <v>0</v>
      </c>
    </row>
    <row r="12" spans="1:10" ht="24" customHeight="1" x14ac:dyDescent="0.2">
      <c r="A12" s="11" t="s">
        <v>31</v>
      </c>
      <c r="B12" s="12" t="s">
        <v>32</v>
      </c>
      <c r="C12" s="11" t="s">
        <v>28</v>
      </c>
      <c r="D12" s="11" t="s">
        <v>33</v>
      </c>
      <c r="E12" s="13" t="s">
        <v>30</v>
      </c>
      <c r="F12" s="12">
        <v>95</v>
      </c>
      <c r="G12" s="14"/>
      <c r="H12" s="14">
        <f>TRUNC(G12 * (1 + 24.86 / 100), 2)</f>
        <v>0</v>
      </c>
      <c r="I12" s="14">
        <f>TRUNC(F12 * H12, 2)</f>
        <v>0</v>
      </c>
      <c r="J12" s="15">
        <f t="shared" si="0"/>
        <v>0</v>
      </c>
    </row>
    <row r="13" spans="1:10" ht="26.1" customHeight="1" x14ac:dyDescent="0.2">
      <c r="A13" s="7" t="s">
        <v>34</v>
      </c>
      <c r="B13" s="7"/>
      <c r="C13" s="7"/>
      <c r="D13" s="7" t="s">
        <v>35</v>
      </c>
      <c r="E13" s="7"/>
      <c r="F13" s="8"/>
      <c r="G13" s="7"/>
      <c r="H13" s="7"/>
      <c r="I13" s="9"/>
      <c r="J13" s="10">
        <f t="shared" si="0"/>
        <v>0</v>
      </c>
    </row>
    <row r="14" spans="1:10" ht="39" customHeight="1" x14ac:dyDescent="0.2">
      <c r="A14" s="11" t="s">
        <v>36</v>
      </c>
      <c r="B14" s="12" t="s">
        <v>37</v>
      </c>
      <c r="C14" s="11" t="s">
        <v>14</v>
      </c>
      <c r="D14" s="11" t="s">
        <v>38</v>
      </c>
      <c r="E14" s="13" t="s">
        <v>30</v>
      </c>
      <c r="F14" s="12">
        <v>2.88</v>
      </c>
      <c r="G14" s="14"/>
      <c r="H14" s="14">
        <f t="shared" ref="H14:H29" si="1">TRUNC(G14 * (1 + 24.86 / 100), 2)</f>
        <v>0</v>
      </c>
      <c r="I14" s="14">
        <f t="shared" ref="I14:I29" si="2">TRUNC(F14 * H14, 2)</f>
        <v>0</v>
      </c>
      <c r="J14" s="15">
        <f t="shared" si="0"/>
        <v>0</v>
      </c>
    </row>
    <row r="15" spans="1:10" ht="24" customHeight="1" x14ac:dyDescent="0.2">
      <c r="A15" s="11" t="s">
        <v>39</v>
      </c>
      <c r="B15" s="12" t="s">
        <v>40</v>
      </c>
      <c r="C15" s="11" t="s">
        <v>14</v>
      </c>
      <c r="D15" s="11" t="s">
        <v>41</v>
      </c>
      <c r="E15" s="13" t="s">
        <v>30</v>
      </c>
      <c r="F15" s="12">
        <v>110.25</v>
      </c>
      <c r="G15" s="14"/>
      <c r="H15" s="14">
        <f t="shared" si="1"/>
        <v>0</v>
      </c>
      <c r="I15" s="14">
        <f t="shared" si="2"/>
        <v>0</v>
      </c>
      <c r="J15" s="15">
        <f t="shared" si="0"/>
        <v>0</v>
      </c>
    </row>
    <row r="16" spans="1:10" ht="39" customHeight="1" x14ac:dyDescent="0.2">
      <c r="A16" s="11" t="s">
        <v>42</v>
      </c>
      <c r="B16" s="12" t="s">
        <v>43</v>
      </c>
      <c r="C16" s="11" t="s">
        <v>14</v>
      </c>
      <c r="D16" s="11" t="s">
        <v>44</v>
      </c>
      <c r="E16" s="13" t="s">
        <v>30</v>
      </c>
      <c r="F16" s="12">
        <v>45</v>
      </c>
      <c r="G16" s="14"/>
      <c r="H16" s="14">
        <f t="shared" si="1"/>
        <v>0</v>
      </c>
      <c r="I16" s="14">
        <f t="shared" si="2"/>
        <v>0</v>
      </c>
      <c r="J16" s="15">
        <f t="shared" si="0"/>
        <v>0</v>
      </c>
    </row>
    <row r="17" spans="1:10" ht="26.1" customHeight="1" x14ac:dyDescent="0.2">
      <c r="A17" s="11" t="s">
        <v>45</v>
      </c>
      <c r="B17" s="12" t="s">
        <v>46</v>
      </c>
      <c r="C17" s="11" t="s">
        <v>14</v>
      </c>
      <c r="D17" s="11" t="s">
        <v>47</v>
      </c>
      <c r="E17" s="13" t="s">
        <v>30</v>
      </c>
      <c r="F17" s="12">
        <v>45</v>
      </c>
      <c r="G17" s="14"/>
      <c r="H17" s="14">
        <f t="shared" si="1"/>
        <v>0</v>
      </c>
      <c r="I17" s="14">
        <f t="shared" si="2"/>
        <v>0</v>
      </c>
      <c r="J17" s="15">
        <f t="shared" si="0"/>
        <v>0</v>
      </c>
    </row>
    <row r="18" spans="1:10" ht="24" customHeight="1" x14ac:dyDescent="0.2">
      <c r="A18" s="11" t="s">
        <v>48</v>
      </c>
      <c r="B18" s="12" t="s">
        <v>49</v>
      </c>
      <c r="C18" s="11" t="s">
        <v>28</v>
      </c>
      <c r="D18" s="11" t="s">
        <v>50</v>
      </c>
      <c r="E18" s="13" t="s">
        <v>51</v>
      </c>
      <c r="F18" s="12">
        <v>1</v>
      </c>
      <c r="G18" s="14"/>
      <c r="H18" s="14">
        <f t="shared" si="1"/>
        <v>0</v>
      </c>
      <c r="I18" s="14">
        <f t="shared" si="2"/>
        <v>0</v>
      </c>
      <c r="J18" s="15">
        <f t="shared" si="0"/>
        <v>0</v>
      </c>
    </row>
    <row r="19" spans="1:10" ht="24" customHeight="1" x14ac:dyDescent="0.2">
      <c r="A19" s="11" t="s">
        <v>52</v>
      </c>
      <c r="B19" s="12" t="s">
        <v>53</v>
      </c>
      <c r="C19" s="11" t="s">
        <v>28</v>
      </c>
      <c r="D19" s="11" t="s">
        <v>54</v>
      </c>
      <c r="E19" s="13" t="s">
        <v>51</v>
      </c>
      <c r="F19" s="12">
        <v>1</v>
      </c>
      <c r="G19" s="14"/>
      <c r="H19" s="14">
        <f t="shared" si="1"/>
        <v>0</v>
      </c>
      <c r="I19" s="14">
        <f t="shared" si="2"/>
        <v>0</v>
      </c>
      <c r="J19" s="15">
        <f t="shared" si="0"/>
        <v>0</v>
      </c>
    </row>
    <row r="20" spans="1:10" ht="51.95" customHeight="1" x14ac:dyDescent="0.2">
      <c r="A20" s="11" t="s">
        <v>55</v>
      </c>
      <c r="B20" s="12" t="s">
        <v>56</v>
      </c>
      <c r="C20" s="11" t="s">
        <v>14</v>
      </c>
      <c r="D20" s="11" t="s">
        <v>57</v>
      </c>
      <c r="E20" s="13" t="s">
        <v>20</v>
      </c>
      <c r="F20" s="12">
        <v>8</v>
      </c>
      <c r="G20" s="14"/>
      <c r="H20" s="14">
        <f t="shared" si="1"/>
        <v>0</v>
      </c>
      <c r="I20" s="14">
        <f t="shared" si="2"/>
        <v>0</v>
      </c>
      <c r="J20" s="15">
        <f t="shared" si="0"/>
        <v>0</v>
      </c>
    </row>
    <row r="21" spans="1:10" ht="78" customHeight="1" x14ac:dyDescent="0.2">
      <c r="A21" s="11" t="s">
        <v>58</v>
      </c>
      <c r="B21" s="12" t="s">
        <v>59</v>
      </c>
      <c r="C21" s="11" t="s">
        <v>14</v>
      </c>
      <c r="D21" s="11" t="s">
        <v>60</v>
      </c>
      <c r="E21" s="13" t="s">
        <v>20</v>
      </c>
      <c r="F21" s="12">
        <v>8</v>
      </c>
      <c r="G21" s="14"/>
      <c r="H21" s="14">
        <f t="shared" si="1"/>
        <v>0</v>
      </c>
      <c r="I21" s="14">
        <f t="shared" si="2"/>
        <v>0</v>
      </c>
      <c r="J21" s="15">
        <f t="shared" si="0"/>
        <v>0</v>
      </c>
    </row>
    <row r="22" spans="1:10" ht="24" customHeight="1" x14ac:dyDescent="0.2">
      <c r="A22" s="11" t="s">
        <v>61</v>
      </c>
      <c r="B22" s="12" t="s">
        <v>62</v>
      </c>
      <c r="C22" s="11" t="s">
        <v>28</v>
      </c>
      <c r="D22" s="11" t="s">
        <v>63</v>
      </c>
      <c r="E22" s="13" t="s">
        <v>11</v>
      </c>
      <c r="F22" s="12">
        <v>4</v>
      </c>
      <c r="G22" s="14"/>
      <c r="H22" s="14">
        <f t="shared" si="1"/>
        <v>0</v>
      </c>
      <c r="I22" s="14">
        <f t="shared" si="2"/>
        <v>0</v>
      </c>
      <c r="J22" s="15">
        <f t="shared" si="0"/>
        <v>0</v>
      </c>
    </row>
    <row r="23" spans="1:10" ht="26.1" customHeight="1" x14ac:dyDescent="0.2">
      <c r="A23" s="11" t="s">
        <v>64</v>
      </c>
      <c r="B23" s="12" t="s">
        <v>65</v>
      </c>
      <c r="C23" s="11" t="s">
        <v>28</v>
      </c>
      <c r="D23" s="11" t="s">
        <v>66</v>
      </c>
      <c r="E23" s="13" t="s">
        <v>30</v>
      </c>
      <c r="F23" s="12">
        <v>1</v>
      </c>
      <c r="G23" s="14"/>
      <c r="H23" s="14">
        <f t="shared" si="1"/>
        <v>0</v>
      </c>
      <c r="I23" s="14">
        <f t="shared" si="2"/>
        <v>0</v>
      </c>
      <c r="J23" s="15">
        <f t="shared" si="0"/>
        <v>0</v>
      </c>
    </row>
    <row r="24" spans="1:10" ht="26.1" customHeight="1" x14ac:dyDescent="0.2">
      <c r="A24" s="11" t="s">
        <v>67</v>
      </c>
      <c r="B24" s="12" t="s">
        <v>68</v>
      </c>
      <c r="C24" s="11" t="s">
        <v>9</v>
      </c>
      <c r="D24" s="11" t="s">
        <v>69</v>
      </c>
      <c r="E24" s="13" t="s">
        <v>70</v>
      </c>
      <c r="F24" s="12">
        <v>20</v>
      </c>
      <c r="G24" s="14"/>
      <c r="H24" s="14">
        <f t="shared" si="1"/>
        <v>0</v>
      </c>
      <c r="I24" s="14">
        <f t="shared" si="2"/>
        <v>0</v>
      </c>
      <c r="J24" s="15">
        <f t="shared" si="0"/>
        <v>0</v>
      </c>
    </row>
    <row r="25" spans="1:10" ht="24" customHeight="1" x14ac:dyDescent="0.2">
      <c r="A25" s="11" t="s">
        <v>71</v>
      </c>
      <c r="B25" s="12" t="s">
        <v>72</v>
      </c>
      <c r="C25" s="11" t="s">
        <v>28</v>
      </c>
      <c r="D25" s="11" t="s">
        <v>73</v>
      </c>
      <c r="E25" s="13" t="s">
        <v>30</v>
      </c>
      <c r="F25" s="12">
        <v>909.18</v>
      </c>
      <c r="G25" s="14"/>
      <c r="H25" s="14">
        <f t="shared" si="1"/>
        <v>0</v>
      </c>
      <c r="I25" s="14">
        <f t="shared" si="2"/>
        <v>0</v>
      </c>
      <c r="J25" s="15">
        <f t="shared" si="0"/>
        <v>0</v>
      </c>
    </row>
    <row r="26" spans="1:10" ht="51.95" customHeight="1" x14ac:dyDescent="0.2">
      <c r="A26" s="11" t="s">
        <v>74</v>
      </c>
      <c r="B26" s="12" t="s">
        <v>75</v>
      </c>
      <c r="C26" s="11" t="s">
        <v>14</v>
      </c>
      <c r="D26" s="11" t="s">
        <v>76</v>
      </c>
      <c r="E26" s="13" t="s">
        <v>30</v>
      </c>
      <c r="F26" s="12">
        <v>909.18</v>
      </c>
      <c r="G26" s="14"/>
      <c r="H26" s="14">
        <f t="shared" si="1"/>
        <v>0</v>
      </c>
      <c r="I26" s="14">
        <f t="shared" si="2"/>
        <v>0</v>
      </c>
      <c r="J26" s="15">
        <f t="shared" si="0"/>
        <v>0</v>
      </c>
    </row>
    <row r="27" spans="1:10" ht="26.1" customHeight="1" x14ac:dyDescent="0.2">
      <c r="A27" s="11" t="s">
        <v>77</v>
      </c>
      <c r="B27" s="12" t="s">
        <v>78</v>
      </c>
      <c r="C27" s="11" t="s">
        <v>14</v>
      </c>
      <c r="D27" s="11" t="s">
        <v>79</v>
      </c>
      <c r="E27" s="13" t="s">
        <v>30</v>
      </c>
      <c r="F27" s="12">
        <v>909.18</v>
      </c>
      <c r="G27" s="14"/>
      <c r="H27" s="14">
        <f t="shared" si="1"/>
        <v>0</v>
      </c>
      <c r="I27" s="14">
        <f t="shared" si="2"/>
        <v>0</v>
      </c>
      <c r="J27" s="15">
        <f t="shared" si="0"/>
        <v>0</v>
      </c>
    </row>
    <row r="28" spans="1:10" ht="26.1" customHeight="1" x14ac:dyDescent="0.2">
      <c r="A28" s="11" t="s">
        <v>80</v>
      </c>
      <c r="B28" s="12" t="s">
        <v>81</v>
      </c>
      <c r="C28" s="11" t="s">
        <v>14</v>
      </c>
      <c r="D28" s="11" t="s">
        <v>82</v>
      </c>
      <c r="E28" s="13" t="s">
        <v>83</v>
      </c>
      <c r="F28" s="12">
        <v>32</v>
      </c>
      <c r="G28" s="14"/>
      <c r="H28" s="14">
        <f t="shared" si="1"/>
        <v>0</v>
      </c>
      <c r="I28" s="14">
        <f t="shared" si="2"/>
        <v>0</v>
      </c>
      <c r="J28" s="15">
        <f t="shared" si="0"/>
        <v>0</v>
      </c>
    </row>
    <row r="29" spans="1:10" ht="26.1" customHeight="1" x14ac:dyDescent="0.2">
      <c r="A29" s="11" t="s">
        <v>84</v>
      </c>
      <c r="B29" s="12" t="s">
        <v>85</v>
      </c>
      <c r="C29" s="11" t="s">
        <v>28</v>
      </c>
      <c r="D29" s="11" t="s">
        <v>86</v>
      </c>
      <c r="E29" s="13" t="s">
        <v>11</v>
      </c>
      <c r="F29" s="12">
        <v>20</v>
      </c>
      <c r="G29" s="14"/>
      <c r="H29" s="14">
        <f t="shared" si="1"/>
        <v>0</v>
      </c>
      <c r="I29" s="14">
        <f t="shared" si="2"/>
        <v>0</v>
      </c>
      <c r="J29" s="15">
        <f t="shared" si="0"/>
        <v>0</v>
      </c>
    </row>
    <row r="30" spans="1:10" ht="24" customHeight="1" x14ac:dyDescent="0.2">
      <c r="A30" s="7" t="s">
        <v>87</v>
      </c>
      <c r="B30" s="7"/>
      <c r="C30" s="7"/>
      <c r="D30" s="7" t="s">
        <v>88</v>
      </c>
      <c r="E30" s="7"/>
      <c r="F30" s="8"/>
      <c r="G30" s="7"/>
      <c r="H30" s="7"/>
      <c r="I30" s="9"/>
      <c r="J30" s="10">
        <f t="shared" si="0"/>
        <v>0</v>
      </c>
    </row>
    <row r="31" spans="1:10" ht="26.1" customHeight="1" x14ac:dyDescent="0.2">
      <c r="A31" s="11" t="s">
        <v>89</v>
      </c>
      <c r="B31" s="12" t="s">
        <v>90</v>
      </c>
      <c r="C31" s="11" t="s">
        <v>14</v>
      </c>
      <c r="D31" s="11" t="s">
        <v>91</v>
      </c>
      <c r="E31" s="13" t="s">
        <v>92</v>
      </c>
      <c r="F31" s="12">
        <v>35.520000000000003</v>
      </c>
      <c r="G31" s="14"/>
      <c r="H31" s="14">
        <f t="shared" ref="H31:H57" si="3">TRUNC(G31 * (1 + 24.86 / 100), 2)</f>
        <v>0</v>
      </c>
      <c r="I31" s="14">
        <f t="shared" ref="I31:I57" si="4">TRUNC(F31 * H31, 2)</f>
        <v>0</v>
      </c>
      <c r="J31" s="15">
        <f t="shared" si="0"/>
        <v>0</v>
      </c>
    </row>
    <row r="32" spans="1:10" ht="26.1" customHeight="1" x14ac:dyDescent="0.2">
      <c r="A32" s="11" t="s">
        <v>93</v>
      </c>
      <c r="B32" s="12" t="s">
        <v>94</v>
      </c>
      <c r="C32" s="11" t="s">
        <v>28</v>
      </c>
      <c r="D32" s="11" t="s">
        <v>95</v>
      </c>
      <c r="E32" s="13" t="s">
        <v>30</v>
      </c>
      <c r="F32" s="12">
        <v>8.2200000000000006</v>
      </c>
      <c r="G32" s="14"/>
      <c r="H32" s="14">
        <f t="shared" si="3"/>
        <v>0</v>
      </c>
      <c r="I32" s="14">
        <f t="shared" si="4"/>
        <v>0</v>
      </c>
      <c r="J32" s="15">
        <f t="shared" si="0"/>
        <v>0</v>
      </c>
    </row>
    <row r="33" spans="1:10" ht="26.1" customHeight="1" x14ac:dyDescent="0.2">
      <c r="A33" s="11" t="s">
        <v>96</v>
      </c>
      <c r="B33" s="12" t="s">
        <v>97</v>
      </c>
      <c r="C33" s="11" t="s">
        <v>28</v>
      </c>
      <c r="D33" s="11" t="s">
        <v>98</v>
      </c>
      <c r="E33" s="13" t="s">
        <v>30</v>
      </c>
      <c r="F33" s="12">
        <v>149.69</v>
      </c>
      <c r="G33" s="14"/>
      <c r="H33" s="14">
        <f t="shared" si="3"/>
        <v>0</v>
      </c>
      <c r="I33" s="14">
        <f t="shared" si="4"/>
        <v>0</v>
      </c>
      <c r="J33" s="15">
        <f t="shared" si="0"/>
        <v>0</v>
      </c>
    </row>
    <row r="34" spans="1:10" ht="39" customHeight="1" x14ac:dyDescent="0.2">
      <c r="A34" s="11" t="s">
        <v>99</v>
      </c>
      <c r="B34" s="12" t="s">
        <v>100</v>
      </c>
      <c r="C34" s="11" t="s">
        <v>14</v>
      </c>
      <c r="D34" s="11" t="s">
        <v>101</v>
      </c>
      <c r="E34" s="13" t="s">
        <v>30</v>
      </c>
      <c r="F34" s="12">
        <v>399.88</v>
      </c>
      <c r="G34" s="14"/>
      <c r="H34" s="14">
        <f t="shared" si="3"/>
        <v>0</v>
      </c>
      <c r="I34" s="14">
        <f t="shared" si="4"/>
        <v>0</v>
      </c>
      <c r="J34" s="15">
        <f t="shared" si="0"/>
        <v>0</v>
      </c>
    </row>
    <row r="35" spans="1:10" ht="39" customHeight="1" x14ac:dyDescent="0.2">
      <c r="A35" s="11" t="s">
        <v>102</v>
      </c>
      <c r="B35" s="12" t="s">
        <v>100</v>
      </c>
      <c r="C35" s="11" t="s">
        <v>14</v>
      </c>
      <c r="D35" s="11" t="s">
        <v>103</v>
      </c>
      <c r="E35" s="13" t="s">
        <v>30</v>
      </c>
      <c r="F35" s="12">
        <v>811.25</v>
      </c>
      <c r="G35" s="14"/>
      <c r="H35" s="14">
        <f t="shared" si="3"/>
        <v>0</v>
      </c>
      <c r="I35" s="14">
        <f t="shared" si="4"/>
        <v>0</v>
      </c>
      <c r="J35" s="15">
        <f t="shared" si="0"/>
        <v>0</v>
      </c>
    </row>
    <row r="36" spans="1:10" ht="39" customHeight="1" x14ac:dyDescent="0.2">
      <c r="A36" s="11" t="s">
        <v>104</v>
      </c>
      <c r="B36" s="12" t="s">
        <v>105</v>
      </c>
      <c r="C36" s="11" t="s">
        <v>14</v>
      </c>
      <c r="D36" s="11" t="s">
        <v>106</v>
      </c>
      <c r="E36" s="13" t="s">
        <v>30</v>
      </c>
      <c r="F36" s="12">
        <v>380.76</v>
      </c>
      <c r="G36" s="14"/>
      <c r="H36" s="14">
        <f t="shared" si="3"/>
        <v>0</v>
      </c>
      <c r="I36" s="14">
        <f t="shared" si="4"/>
        <v>0</v>
      </c>
      <c r="J36" s="15">
        <f t="shared" si="0"/>
        <v>0</v>
      </c>
    </row>
    <row r="37" spans="1:10" ht="39" customHeight="1" x14ac:dyDescent="0.2">
      <c r="A37" s="11" t="s">
        <v>107</v>
      </c>
      <c r="B37" s="12" t="s">
        <v>108</v>
      </c>
      <c r="C37" s="11" t="s">
        <v>14</v>
      </c>
      <c r="D37" s="11" t="s">
        <v>109</v>
      </c>
      <c r="E37" s="13" t="s">
        <v>92</v>
      </c>
      <c r="F37" s="12">
        <v>25.35</v>
      </c>
      <c r="G37" s="14"/>
      <c r="H37" s="14">
        <f t="shared" si="3"/>
        <v>0</v>
      </c>
      <c r="I37" s="14">
        <f t="shared" si="4"/>
        <v>0</v>
      </c>
      <c r="J37" s="15">
        <f t="shared" si="0"/>
        <v>0</v>
      </c>
    </row>
    <row r="38" spans="1:10" ht="26.1" customHeight="1" x14ac:dyDescent="0.2">
      <c r="A38" s="11" t="s">
        <v>110</v>
      </c>
      <c r="B38" s="12" t="s">
        <v>111</v>
      </c>
      <c r="C38" s="11" t="s">
        <v>14</v>
      </c>
      <c r="D38" s="11" t="s">
        <v>112</v>
      </c>
      <c r="E38" s="13" t="s">
        <v>30</v>
      </c>
      <c r="F38" s="12">
        <v>389.43</v>
      </c>
      <c r="G38" s="14"/>
      <c r="H38" s="14">
        <f t="shared" si="3"/>
        <v>0</v>
      </c>
      <c r="I38" s="14">
        <f t="shared" si="4"/>
        <v>0</v>
      </c>
      <c r="J38" s="15">
        <f t="shared" si="0"/>
        <v>0</v>
      </c>
    </row>
    <row r="39" spans="1:10" ht="24" customHeight="1" x14ac:dyDescent="0.2">
      <c r="A39" s="11" t="s">
        <v>113</v>
      </c>
      <c r="B39" s="12" t="s">
        <v>114</v>
      </c>
      <c r="C39" s="11" t="s">
        <v>9</v>
      </c>
      <c r="D39" s="11" t="s">
        <v>115</v>
      </c>
      <c r="E39" s="13" t="s">
        <v>30</v>
      </c>
      <c r="F39" s="12">
        <v>554.53</v>
      </c>
      <c r="G39" s="14"/>
      <c r="H39" s="14">
        <f t="shared" si="3"/>
        <v>0</v>
      </c>
      <c r="I39" s="14">
        <f t="shared" si="4"/>
        <v>0</v>
      </c>
      <c r="J39" s="15">
        <f t="shared" si="0"/>
        <v>0</v>
      </c>
    </row>
    <row r="40" spans="1:10" ht="24" customHeight="1" x14ac:dyDescent="0.2">
      <c r="A40" s="11" t="s">
        <v>116</v>
      </c>
      <c r="B40" s="12" t="s">
        <v>117</v>
      </c>
      <c r="C40" s="11" t="s">
        <v>28</v>
      </c>
      <c r="D40" s="11" t="s">
        <v>118</v>
      </c>
      <c r="E40" s="13" t="s">
        <v>30</v>
      </c>
      <c r="F40" s="12">
        <v>11.77</v>
      </c>
      <c r="G40" s="14"/>
      <c r="H40" s="14">
        <f t="shared" si="3"/>
        <v>0</v>
      </c>
      <c r="I40" s="14">
        <f t="shared" si="4"/>
        <v>0</v>
      </c>
      <c r="J40" s="15">
        <f t="shared" si="0"/>
        <v>0</v>
      </c>
    </row>
    <row r="41" spans="1:10" ht="24" customHeight="1" x14ac:dyDescent="0.2">
      <c r="A41" s="11" t="s">
        <v>119</v>
      </c>
      <c r="B41" s="12" t="s">
        <v>120</v>
      </c>
      <c r="C41" s="11" t="s">
        <v>28</v>
      </c>
      <c r="D41" s="11" t="s">
        <v>121</v>
      </c>
      <c r="E41" s="13" t="s">
        <v>11</v>
      </c>
      <c r="F41" s="12">
        <v>5</v>
      </c>
      <c r="G41" s="14"/>
      <c r="H41" s="14">
        <f t="shared" si="3"/>
        <v>0</v>
      </c>
      <c r="I41" s="14">
        <f t="shared" si="4"/>
        <v>0</v>
      </c>
      <c r="J41" s="15">
        <f t="shared" si="0"/>
        <v>0</v>
      </c>
    </row>
    <row r="42" spans="1:10" ht="26.1" customHeight="1" x14ac:dyDescent="0.2">
      <c r="A42" s="11" t="s">
        <v>122</v>
      </c>
      <c r="B42" s="12" t="s">
        <v>123</v>
      </c>
      <c r="C42" s="11" t="s">
        <v>14</v>
      </c>
      <c r="D42" s="11" t="s">
        <v>124</v>
      </c>
      <c r="E42" s="13" t="s">
        <v>30</v>
      </c>
      <c r="F42" s="12">
        <v>26.35</v>
      </c>
      <c r="G42" s="14"/>
      <c r="H42" s="14">
        <f t="shared" si="3"/>
        <v>0</v>
      </c>
      <c r="I42" s="14">
        <f t="shared" si="4"/>
        <v>0</v>
      </c>
      <c r="J42" s="15">
        <f t="shared" si="0"/>
        <v>0</v>
      </c>
    </row>
    <row r="43" spans="1:10" ht="26.1" customHeight="1" x14ac:dyDescent="0.2">
      <c r="A43" s="11" t="s">
        <v>125</v>
      </c>
      <c r="B43" s="12" t="s">
        <v>126</v>
      </c>
      <c r="C43" s="11" t="s">
        <v>14</v>
      </c>
      <c r="D43" s="11" t="s">
        <v>127</v>
      </c>
      <c r="E43" s="13" t="s">
        <v>30</v>
      </c>
      <c r="F43" s="12">
        <v>43.05</v>
      </c>
      <c r="G43" s="14"/>
      <c r="H43" s="14">
        <f t="shared" si="3"/>
        <v>0</v>
      </c>
      <c r="I43" s="14">
        <f t="shared" si="4"/>
        <v>0</v>
      </c>
      <c r="J43" s="15">
        <f t="shared" si="0"/>
        <v>0</v>
      </c>
    </row>
    <row r="44" spans="1:10" ht="24" customHeight="1" x14ac:dyDescent="0.2">
      <c r="A44" s="11" t="s">
        <v>128</v>
      </c>
      <c r="B44" s="12" t="s">
        <v>129</v>
      </c>
      <c r="C44" s="11" t="s">
        <v>28</v>
      </c>
      <c r="D44" s="11" t="s">
        <v>130</v>
      </c>
      <c r="E44" s="13" t="s">
        <v>83</v>
      </c>
      <c r="F44" s="12">
        <v>17.03</v>
      </c>
      <c r="G44" s="14"/>
      <c r="H44" s="14">
        <f t="shared" si="3"/>
        <v>0</v>
      </c>
      <c r="I44" s="14">
        <f t="shared" si="4"/>
        <v>0</v>
      </c>
      <c r="J44" s="15">
        <f t="shared" si="0"/>
        <v>0</v>
      </c>
    </row>
    <row r="45" spans="1:10" ht="26.1" customHeight="1" x14ac:dyDescent="0.2">
      <c r="A45" s="11" t="s">
        <v>131</v>
      </c>
      <c r="B45" s="12" t="s">
        <v>132</v>
      </c>
      <c r="C45" s="11" t="s">
        <v>28</v>
      </c>
      <c r="D45" s="11" t="s">
        <v>133</v>
      </c>
      <c r="E45" s="13" t="s">
        <v>30</v>
      </c>
      <c r="F45" s="12">
        <v>823.13</v>
      </c>
      <c r="G45" s="14"/>
      <c r="H45" s="14">
        <f t="shared" si="3"/>
        <v>0</v>
      </c>
      <c r="I45" s="14">
        <f t="shared" si="4"/>
        <v>0</v>
      </c>
      <c r="J45" s="15">
        <f t="shared" si="0"/>
        <v>0</v>
      </c>
    </row>
    <row r="46" spans="1:10" ht="26.1" customHeight="1" x14ac:dyDescent="0.2">
      <c r="A46" s="11" t="s">
        <v>134</v>
      </c>
      <c r="B46" s="12" t="s">
        <v>135</v>
      </c>
      <c r="C46" s="11" t="s">
        <v>14</v>
      </c>
      <c r="D46" s="11" t="s">
        <v>136</v>
      </c>
      <c r="E46" s="13" t="s">
        <v>11</v>
      </c>
      <c r="F46" s="12">
        <v>60</v>
      </c>
      <c r="G46" s="14"/>
      <c r="H46" s="14">
        <f t="shared" si="3"/>
        <v>0</v>
      </c>
      <c r="I46" s="14">
        <f t="shared" si="4"/>
        <v>0</v>
      </c>
      <c r="J46" s="15">
        <f t="shared" si="0"/>
        <v>0</v>
      </c>
    </row>
    <row r="47" spans="1:10" ht="26.1" customHeight="1" x14ac:dyDescent="0.2">
      <c r="A47" s="11" t="s">
        <v>137</v>
      </c>
      <c r="B47" s="12" t="s">
        <v>138</v>
      </c>
      <c r="C47" s="11" t="s">
        <v>14</v>
      </c>
      <c r="D47" s="11" t="s">
        <v>139</v>
      </c>
      <c r="E47" s="13" t="s">
        <v>11</v>
      </c>
      <c r="F47" s="12">
        <v>24</v>
      </c>
      <c r="G47" s="14"/>
      <c r="H47" s="14">
        <f t="shared" si="3"/>
        <v>0</v>
      </c>
      <c r="I47" s="14">
        <f t="shared" si="4"/>
        <v>0</v>
      </c>
      <c r="J47" s="15">
        <f t="shared" si="0"/>
        <v>0</v>
      </c>
    </row>
    <row r="48" spans="1:10" ht="26.1" customHeight="1" x14ac:dyDescent="0.2">
      <c r="A48" s="11" t="s">
        <v>140</v>
      </c>
      <c r="B48" s="12" t="s">
        <v>141</v>
      </c>
      <c r="C48" s="11" t="s">
        <v>14</v>
      </c>
      <c r="D48" s="11" t="s">
        <v>142</v>
      </c>
      <c r="E48" s="13" t="s">
        <v>11</v>
      </c>
      <c r="F48" s="12">
        <v>1</v>
      </c>
      <c r="G48" s="14"/>
      <c r="H48" s="14">
        <f t="shared" si="3"/>
        <v>0</v>
      </c>
      <c r="I48" s="14">
        <f t="shared" si="4"/>
        <v>0</v>
      </c>
      <c r="J48" s="15">
        <f t="shared" si="0"/>
        <v>0</v>
      </c>
    </row>
    <row r="49" spans="1:10" ht="24" customHeight="1" x14ac:dyDescent="0.2">
      <c r="A49" s="11" t="s">
        <v>143</v>
      </c>
      <c r="B49" s="12" t="s">
        <v>144</v>
      </c>
      <c r="C49" s="11" t="s">
        <v>28</v>
      </c>
      <c r="D49" s="11" t="s">
        <v>145</v>
      </c>
      <c r="E49" s="13" t="s">
        <v>11</v>
      </c>
      <c r="F49" s="12">
        <v>13</v>
      </c>
      <c r="G49" s="14"/>
      <c r="H49" s="14">
        <f t="shared" si="3"/>
        <v>0</v>
      </c>
      <c r="I49" s="14">
        <f t="shared" si="4"/>
        <v>0</v>
      </c>
      <c r="J49" s="15">
        <f t="shared" si="0"/>
        <v>0</v>
      </c>
    </row>
    <row r="50" spans="1:10" ht="24" customHeight="1" x14ac:dyDescent="0.2">
      <c r="A50" s="11" t="s">
        <v>146</v>
      </c>
      <c r="B50" s="12" t="s">
        <v>147</v>
      </c>
      <c r="C50" s="11" t="s">
        <v>28</v>
      </c>
      <c r="D50" s="11" t="s">
        <v>148</v>
      </c>
      <c r="E50" s="13" t="s">
        <v>11</v>
      </c>
      <c r="F50" s="12">
        <v>1</v>
      </c>
      <c r="G50" s="14"/>
      <c r="H50" s="14">
        <f t="shared" si="3"/>
        <v>0</v>
      </c>
      <c r="I50" s="14">
        <f t="shared" si="4"/>
        <v>0</v>
      </c>
      <c r="J50" s="15">
        <f t="shared" si="0"/>
        <v>0</v>
      </c>
    </row>
    <row r="51" spans="1:10" ht="24" customHeight="1" x14ac:dyDescent="0.2">
      <c r="A51" s="11" t="s">
        <v>149</v>
      </c>
      <c r="B51" s="12" t="s">
        <v>150</v>
      </c>
      <c r="C51" s="11" t="s">
        <v>28</v>
      </c>
      <c r="D51" s="11" t="s">
        <v>151</v>
      </c>
      <c r="E51" s="13" t="s">
        <v>83</v>
      </c>
      <c r="F51" s="12">
        <v>10</v>
      </c>
      <c r="G51" s="14"/>
      <c r="H51" s="14">
        <f t="shared" si="3"/>
        <v>0</v>
      </c>
      <c r="I51" s="14">
        <f t="shared" si="4"/>
        <v>0</v>
      </c>
      <c r="J51" s="15">
        <f t="shared" si="0"/>
        <v>0</v>
      </c>
    </row>
    <row r="52" spans="1:10" ht="24" customHeight="1" x14ac:dyDescent="0.2">
      <c r="A52" s="11" t="s">
        <v>152</v>
      </c>
      <c r="B52" s="12" t="s">
        <v>153</v>
      </c>
      <c r="C52" s="11" t="s">
        <v>154</v>
      </c>
      <c r="D52" s="11" t="s">
        <v>155</v>
      </c>
      <c r="E52" s="13" t="s">
        <v>156</v>
      </c>
      <c r="F52" s="12">
        <v>4</v>
      </c>
      <c r="G52" s="14"/>
      <c r="H52" s="14">
        <f t="shared" si="3"/>
        <v>0</v>
      </c>
      <c r="I52" s="14">
        <f t="shared" si="4"/>
        <v>0</v>
      </c>
      <c r="J52" s="15">
        <f t="shared" si="0"/>
        <v>0</v>
      </c>
    </row>
    <row r="53" spans="1:10" ht="24" customHeight="1" x14ac:dyDescent="0.2">
      <c r="A53" s="11" t="s">
        <v>157</v>
      </c>
      <c r="B53" s="12" t="s">
        <v>158</v>
      </c>
      <c r="C53" s="11" t="s">
        <v>28</v>
      </c>
      <c r="D53" s="11" t="s">
        <v>159</v>
      </c>
      <c r="E53" s="13" t="s">
        <v>30</v>
      </c>
      <c r="F53" s="12">
        <v>21.54</v>
      </c>
      <c r="G53" s="14"/>
      <c r="H53" s="14">
        <f t="shared" si="3"/>
        <v>0</v>
      </c>
      <c r="I53" s="14">
        <f t="shared" si="4"/>
        <v>0</v>
      </c>
      <c r="J53" s="15">
        <f t="shared" si="0"/>
        <v>0</v>
      </c>
    </row>
    <row r="54" spans="1:10" ht="24" customHeight="1" x14ac:dyDescent="0.2">
      <c r="A54" s="11" t="s">
        <v>160</v>
      </c>
      <c r="B54" s="12" t="s">
        <v>161</v>
      </c>
      <c r="C54" s="11" t="s">
        <v>28</v>
      </c>
      <c r="D54" s="11" t="s">
        <v>162</v>
      </c>
      <c r="E54" s="13" t="s">
        <v>83</v>
      </c>
      <c r="F54" s="12">
        <v>50</v>
      </c>
      <c r="G54" s="14"/>
      <c r="H54" s="14">
        <f t="shared" si="3"/>
        <v>0</v>
      </c>
      <c r="I54" s="14">
        <f t="shared" si="4"/>
        <v>0</v>
      </c>
      <c r="J54" s="15">
        <f t="shared" si="0"/>
        <v>0</v>
      </c>
    </row>
    <row r="55" spans="1:10" ht="24" customHeight="1" x14ac:dyDescent="0.2">
      <c r="A55" s="11" t="s">
        <v>163</v>
      </c>
      <c r="B55" s="12" t="s">
        <v>164</v>
      </c>
      <c r="C55" s="11" t="s">
        <v>9</v>
      </c>
      <c r="D55" s="11" t="s">
        <v>165</v>
      </c>
      <c r="E55" s="13" t="s">
        <v>30</v>
      </c>
      <c r="F55" s="12">
        <v>19.75</v>
      </c>
      <c r="G55" s="14"/>
      <c r="H55" s="14">
        <f t="shared" si="3"/>
        <v>0</v>
      </c>
      <c r="I55" s="14">
        <f t="shared" si="4"/>
        <v>0</v>
      </c>
      <c r="J55" s="15">
        <f t="shared" si="0"/>
        <v>0</v>
      </c>
    </row>
    <row r="56" spans="1:10" ht="51.95" customHeight="1" x14ac:dyDescent="0.2">
      <c r="A56" s="11" t="s">
        <v>166</v>
      </c>
      <c r="B56" s="12" t="s">
        <v>167</v>
      </c>
      <c r="C56" s="11" t="s">
        <v>168</v>
      </c>
      <c r="D56" s="11" t="s">
        <v>169</v>
      </c>
      <c r="E56" s="13" t="s">
        <v>170</v>
      </c>
      <c r="F56" s="12">
        <v>2</v>
      </c>
      <c r="G56" s="14"/>
      <c r="H56" s="14">
        <f t="shared" si="3"/>
        <v>0</v>
      </c>
      <c r="I56" s="14">
        <f t="shared" si="4"/>
        <v>0</v>
      </c>
      <c r="J56" s="15">
        <f t="shared" si="0"/>
        <v>0</v>
      </c>
    </row>
    <row r="57" spans="1:10" ht="24" customHeight="1" x14ac:dyDescent="0.2">
      <c r="A57" s="11" t="s">
        <v>171</v>
      </c>
      <c r="B57" s="12" t="s">
        <v>172</v>
      </c>
      <c r="C57" s="11" t="s">
        <v>28</v>
      </c>
      <c r="D57" s="11" t="s">
        <v>173</v>
      </c>
      <c r="E57" s="13" t="s">
        <v>11</v>
      </c>
      <c r="F57" s="12">
        <v>20</v>
      </c>
      <c r="G57" s="14"/>
      <c r="H57" s="14">
        <f t="shared" si="3"/>
        <v>0</v>
      </c>
      <c r="I57" s="14">
        <f t="shared" si="4"/>
        <v>0</v>
      </c>
      <c r="J57" s="15">
        <f t="shared" si="0"/>
        <v>0</v>
      </c>
    </row>
    <row r="58" spans="1:10" ht="24" customHeight="1" x14ac:dyDescent="0.2">
      <c r="A58" s="7" t="s">
        <v>174</v>
      </c>
      <c r="B58" s="7"/>
      <c r="C58" s="7"/>
      <c r="D58" s="7" t="s">
        <v>175</v>
      </c>
      <c r="E58" s="7"/>
      <c r="F58" s="8"/>
      <c r="G58" s="7"/>
      <c r="H58" s="7"/>
      <c r="I58" s="9"/>
      <c r="J58" s="10">
        <f t="shared" si="0"/>
        <v>0</v>
      </c>
    </row>
    <row r="59" spans="1:10" ht="39" customHeight="1" x14ac:dyDescent="0.2">
      <c r="A59" s="11" t="s">
        <v>176</v>
      </c>
      <c r="B59" s="12" t="s">
        <v>177</v>
      </c>
      <c r="C59" s="11" t="s">
        <v>14</v>
      </c>
      <c r="D59" s="11" t="s">
        <v>178</v>
      </c>
      <c r="E59" s="13" t="s">
        <v>92</v>
      </c>
      <c r="F59" s="12">
        <v>3.6</v>
      </c>
      <c r="G59" s="14"/>
      <c r="H59" s="14">
        <f t="shared" ref="H59:H66" si="5">TRUNC(G59 * (1 + 24.86 / 100), 2)</f>
        <v>0</v>
      </c>
      <c r="I59" s="14">
        <f t="shared" ref="I59:I66" si="6">TRUNC(F59 * H59, 2)</f>
        <v>0</v>
      </c>
      <c r="J59" s="15">
        <f t="shared" si="0"/>
        <v>0</v>
      </c>
    </row>
    <row r="60" spans="1:10" ht="39" customHeight="1" x14ac:dyDescent="0.2">
      <c r="A60" s="11" t="s">
        <v>179</v>
      </c>
      <c r="B60" s="12" t="s">
        <v>180</v>
      </c>
      <c r="C60" s="11" t="s">
        <v>14</v>
      </c>
      <c r="D60" s="11" t="s">
        <v>181</v>
      </c>
      <c r="E60" s="13" t="s">
        <v>182</v>
      </c>
      <c r="F60" s="12">
        <v>94.26</v>
      </c>
      <c r="G60" s="14"/>
      <c r="H60" s="14">
        <f t="shared" si="5"/>
        <v>0</v>
      </c>
      <c r="I60" s="14">
        <f t="shared" si="6"/>
        <v>0</v>
      </c>
      <c r="J60" s="15">
        <f t="shared" si="0"/>
        <v>0</v>
      </c>
    </row>
    <row r="61" spans="1:10" ht="39" customHeight="1" x14ac:dyDescent="0.2">
      <c r="A61" s="11" t="s">
        <v>183</v>
      </c>
      <c r="B61" s="12" t="s">
        <v>184</v>
      </c>
      <c r="C61" s="11" t="s">
        <v>14</v>
      </c>
      <c r="D61" s="11" t="s">
        <v>185</v>
      </c>
      <c r="E61" s="13" t="s">
        <v>182</v>
      </c>
      <c r="F61" s="12">
        <v>189.6</v>
      </c>
      <c r="G61" s="14"/>
      <c r="H61" s="14">
        <f t="shared" si="5"/>
        <v>0</v>
      </c>
      <c r="I61" s="14">
        <f t="shared" si="6"/>
        <v>0</v>
      </c>
      <c r="J61" s="15">
        <f t="shared" si="0"/>
        <v>0</v>
      </c>
    </row>
    <row r="62" spans="1:10" ht="39" customHeight="1" x14ac:dyDescent="0.2">
      <c r="A62" s="11" t="s">
        <v>186</v>
      </c>
      <c r="B62" s="12" t="s">
        <v>187</v>
      </c>
      <c r="C62" s="11" t="s">
        <v>14</v>
      </c>
      <c r="D62" s="11" t="s">
        <v>188</v>
      </c>
      <c r="E62" s="13" t="s">
        <v>83</v>
      </c>
      <c r="F62" s="12">
        <v>37.200000000000003</v>
      </c>
      <c r="G62" s="14"/>
      <c r="H62" s="14">
        <f t="shared" si="5"/>
        <v>0</v>
      </c>
      <c r="I62" s="14">
        <f t="shared" si="6"/>
        <v>0</v>
      </c>
      <c r="J62" s="15">
        <f t="shared" si="0"/>
        <v>0</v>
      </c>
    </row>
    <row r="63" spans="1:10" ht="39" customHeight="1" x14ac:dyDescent="0.2">
      <c r="A63" s="11" t="s">
        <v>189</v>
      </c>
      <c r="B63" s="12" t="s">
        <v>190</v>
      </c>
      <c r="C63" s="11" t="s">
        <v>14</v>
      </c>
      <c r="D63" s="11" t="s">
        <v>191</v>
      </c>
      <c r="E63" s="13" t="s">
        <v>30</v>
      </c>
      <c r="F63" s="12">
        <v>24.86</v>
      </c>
      <c r="G63" s="14"/>
      <c r="H63" s="14">
        <f t="shared" si="5"/>
        <v>0</v>
      </c>
      <c r="I63" s="14">
        <f t="shared" si="6"/>
        <v>0</v>
      </c>
      <c r="J63" s="15">
        <f t="shared" si="0"/>
        <v>0</v>
      </c>
    </row>
    <row r="64" spans="1:10" ht="26.1" customHeight="1" x14ac:dyDescent="0.2">
      <c r="A64" s="11" t="s">
        <v>192</v>
      </c>
      <c r="B64" s="12" t="s">
        <v>193</v>
      </c>
      <c r="C64" s="11" t="s">
        <v>28</v>
      </c>
      <c r="D64" s="11" t="s">
        <v>194</v>
      </c>
      <c r="E64" s="13" t="s">
        <v>83</v>
      </c>
      <c r="F64" s="12">
        <v>48.6</v>
      </c>
      <c r="G64" s="14"/>
      <c r="H64" s="14">
        <f t="shared" si="5"/>
        <v>0</v>
      </c>
      <c r="I64" s="14">
        <f t="shared" si="6"/>
        <v>0</v>
      </c>
      <c r="J64" s="15">
        <f t="shared" si="0"/>
        <v>0</v>
      </c>
    </row>
    <row r="65" spans="1:10" ht="39" customHeight="1" x14ac:dyDescent="0.2">
      <c r="A65" s="11" t="s">
        <v>195</v>
      </c>
      <c r="B65" s="12" t="s">
        <v>196</v>
      </c>
      <c r="C65" s="11" t="s">
        <v>9</v>
      </c>
      <c r="D65" s="11" t="s">
        <v>197</v>
      </c>
      <c r="E65" s="13" t="s">
        <v>182</v>
      </c>
      <c r="F65" s="12">
        <v>750</v>
      </c>
      <c r="G65" s="14"/>
      <c r="H65" s="14">
        <f t="shared" si="5"/>
        <v>0</v>
      </c>
      <c r="I65" s="14">
        <f t="shared" si="6"/>
        <v>0</v>
      </c>
      <c r="J65" s="15">
        <f t="shared" si="0"/>
        <v>0</v>
      </c>
    </row>
    <row r="66" spans="1:10" ht="26.1" customHeight="1" x14ac:dyDescent="0.2">
      <c r="A66" s="11" t="s">
        <v>198</v>
      </c>
      <c r="B66" s="12" t="s">
        <v>199</v>
      </c>
      <c r="C66" s="11" t="s">
        <v>28</v>
      </c>
      <c r="D66" s="11" t="s">
        <v>200</v>
      </c>
      <c r="E66" s="13" t="s">
        <v>83</v>
      </c>
      <c r="F66" s="12">
        <v>5.35</v>
      </c>
      <c r="G66" s="14"/>
      <c r="H66" s="14">
        <f t="shared" si="5"/>
        <v>0</v>
      </c>
      <c r="I66" s="14">
        <f t="shared" si="6"/>
        <v>0</v>
      </c>
      <c r="J66" s="15">
        <f t="shared" si="0"/>
        <v>0</v>
      </c>
    </row>
    <row r="67" spans="1:10" ht="24" customHeight="1" x14ac:dyDescent="0.2">
      <c r="A67" s="7" t="s">
        <v>201</v>
      </c>
      <c r="B67" s="7"/>
      <c r="C67" s="7"/>
      <c r="D67" s="7" t="s">
        <v>202</v>
      </c>
      <c r="E67" s="7"/>
      <c r="F67" s="8"/>
      <c r="G67" s="7"/>
      <c r="H67" s="7"/>
      <c r="I67" s="9"/>
      <c r="J67" s="10">
        <f t="shared" si="0"/>
        <v>0</v>
      </c>
    </row>
    <row r="68" spans="1:10" ht="51.95" customHeight="1" x14ac:dyDescent="0.2">
      <c r="A68" s="11" t="s">
        <v>203</v>
      </c>
      <c r="B68" s="12" t="s">
        <v>204</v>
      </c>
      <c r="C68" s="11" t="s">
        <v>14</v>
      </c>
      <c r="D68" s="11" t="s">
        <v>205</v>
      </c>
      <c r="E68" s="13" t="s">
        <v>30</v>
      </c>
      <c r="F68" s="12">
        <v>439.44</v>
      </c>
      <c r="G68" s="14"/>
      <c r="H68" s="14">
        <f>TRUNC(G68 * (1 + 24.86 / 100), 2)</f>
        <v>0</v>
      </c>
      <c r="I68" s="14">
        <f>TRUNC(F68 * H68, 2)</f>
        <v>0</v>
      </c>
      <c r="J68" s="15">
        <f t="shared" si="0"/>
        <v>0</v>
      </c>
    </row>
    <row r="69" spans="1:10" ht="26.1" customHeight="1" x14ac:dyDescent="0.2">
      <c r="A69" s="11" t="s">
        <v>206</v>
      </c>
      <c r="B69" s="12" t="s">
        <v>207</v>
      </c>
      <c r="C69" s="11" t="s">
        <v>14</v>
      </c>
      <c r="D69" s="11" t="s">
        <v>208</v>
      </c>
      <c r="E69" s="13" t="s">
        <v>83</v>
      </c>
      <c r="F69" s="12">
        <v>35</v>
      </c>
      <c r="G69" s="14"/>
      <c r="H69" s="14">
        <f>TRUNC(G69 * (1 + 24.86 / 100), 2)</f>
        <v>0</v>
      </c>
      <c r="I69" s="14">
        <f>TRUNC(F69 * H69, 2)</f>
        <v>0</v>
      </c>
      <c r="J69" s="15">
        <f t="shared" ref="J69:J132" si="7">I69 / 3889407.93</f>
        <v>0</v>
      </c>
    </row>
    <row r="70" spans="1:10" ht="26.1" customHeight="1" x14ac:dyDescent="0.2">
      <c r="A70" s="11" t="s">
        <v>209</v>
      </c>
      <c r="B70" s="12" t="s">
        <v>210</v>
      </c>
      <c r="C70" s="11" t="s">
        <v>14</v>
      </c>
      <c r="D70" s="11" t="s">
        <v>211</v>
      </c>
      <c r="E70" s="13" t="s">
        <v>83</v>
      </c>
      <c r="F70" s="12">
        <v>152.61000000000001</v>
      </c>
      <c r="G70" s="14"/>
      <c r="H70" s="14">
        <f>TRUNC(G70 * (1 + 24.86 / 100), 2)</f>
        <v>0</v>
      </c>
      <c r="I70" s="14">
        <f>TRUNC(F70 * H70, 2)</f>
        <v>0</v>
      </c>
      <c r="J70" s="15">
        <f t="shared" si="7"/>
        <v>0</v>
      </c>
    </row>
    <row r="71" spans="1:10" ht="51.95" customHeight="1" x14ac:dyDescent="0.2">
      <c r="A71" s="11" t="s">
        <v>212</v>
      </c>
      <c r="B71" s="12" t="s">
        <v>213</v>
      </c>
      <c r="C71" s="11" t="s">
        <v>9</v>
      </c>
      <c r="D71" s="11" t="s">
        <v>214</v>
      </c>
      <c r="E71" s="13" t="s">
        <v>30</v>
      </c>
      <c r="F71" s="12">
        <v>61.75</v>
      </c>
      <c r="G71" s="14"/>
      <c r="H71" s="14">
        <f>TRUNC(G71 * (1 + 24.86 / 100), 2)</f>
        <v>0</v>
      </c>
      <c r="I71" s="14">
        <f>TRUNC(F71 * H71, 2)</f>
        <v>0</v>
      </c>
      <c r="J71" s="15">
        <f t="shared" si="7"/>
        <v>0</v>
      </c>
    </row>
    <row r="72" spans="1:10" ht="24" customHeight="1" x14ac:dyDescent="0.2">
      <c r="A72" s="7" t="s">
        <v>215</v>
      </c>
      <c r="B72" s="7"/>
      <c r="C72" s="7"/>
      <c r="D72" s="7" t="s">
        <v>216</v>
      </c>
      <c r="E72" s="7"/>
      <c r="F72" s="8"/>
      <c r="G72" s="7"/>
      <c r="H72" s="7"/>
      <c r="I72" s="9"/>
      <c r="J72" s="10">
        <f t="shared" si="7"/>
        <v>0</v>
      </c>
    </row>
    <row r="73" spans="1:10" ht="39" customHeight="1" x14ac:dyDescent="0.2">
      <c r="A73" s="11" t="s">
        <v>217</v>
      </c>
      <c r="B73" s="12" t="s">
        <v>218</v>
      </c>
      <c r="C73" s="11" t="s">
        <v>14</v>
      </c>
      <c r="D73" s="11" t="s">
        <v>219</v>
      </c>
      <c r="E73" s="13" t="s">
        <v>30</v>
      </c>
      <c r="F73" s="12">
        <v>2319.54</v>
      </c>
      <c r="G73" s="14"/>
      <c r="H73" s="14">
        <f t="shared" ref="H73:H84" si="8">TRUNC(G73 * (1 + 24.86 / 100), 2)</f>
        <v>0</v>
      </c>
      <c r="I73" s="14">
        <f t="shared" ref="I73:I84" si="9">TRUNC(F73 * H73, 2)</f>
        <v>0</v>
      </c>
      <c r="J73" s="15">
        <f t="shared" si="7"/>
        <v>0</v>
      </c>
    </row>
    <row r="74" spans="1:10" ht="65.099999999999994" customHeight="1" x14ac:dyDescent="0.2">
      <c r="A74" s="11" t="s">
        <v>220</v>
      </c>
      <c r="B74" s="12" t="s">
        <v>221</v>
      </c>
      <c r="C74" s="11" t="s">
        <v>14</v>
      </c>
      <c r="D74" s="11" t="s">
        <v>222</v>
      </c>
      <c r="E74" s="13" t="s">
        <v>30</v>
      </c>
      <c r="F74" s="12">
        <v>2319.54</v>
      </c>
      <c r="G74" s="14"/>
      <c r="H74" s="14">
        <f t="shared" si="8"/>
        <v>0</v>
      </c>
      <c r="I74" s="14">
        <f t="shared" si="9"/>
        <v>0</v>
      </c>
      <c r="J74" s="15">
        <f t="shared" si="7"/>
        <v>0</v>
      </c>
    </row>
    <row r="75" spans="1:10" ht="65.099999999999994" customHeight="1" x14ac:dyDescent="0.2">
      <c r="A75" s="11" t="s">
        <v>223</v>
      </c>
      <c r="B75" s="12" t="s">
        <v>224</v>
      </c>
      <c r="C75" s="11" t="s">
        <v>9</v>
      </c>
      <c r="D75" s="11" t="s">
        <v>225</v>
      </c>
      <c r="E75" s="13" t="s">
        <v>226</v>
      </c>
      <c r="F75" s="12">
        <v>924.03</v>
      </c>
      <c r="G75" s="14"/>
      <c r="H75" s="14">
        <f t="shared" si="8"/>
        <v>0</v>
      </c>
      <c r="I75" s="14">
        <f t="shared" si="9"/>
        <v>0</v>
      </c>
      <c r="J75" s="15">
        <f t="shared" si="7"/>
        <v>0</v>
      </c>
    </row>
    <row r="76" spans="1:10" ht="51.95" customHeight="1" x14ac:dyDescent="0.2">
      <c r="A76" s="11" t="s">
        <v>227</v>
      </c>
      <c r="B76" s="12" t="s">
        <v>228</v>
      </c>
      <c r="C76" s="11" t="s">
        <v>9</v>
      </c>
      <c r="D76" s="11" t="s">
        <v>229</v>
      </c>
      <c r="E76" s="13" t="s">
        <v>226</v>
      </c>
      <c r="F76" s="12">
        <v>36.299999999999997</v>
      </c>
      <c r="G76" s="14"/>
      <c r="H76" s="14">
        <f t="shared" si="8"/>
        <v>0</v>
      </c>
      <c r="I76" s="14">
        <f t="shared" si="9"/>
        <v>0</v>
      </c>
      <c r="J76" s="15">
        <f t="shared" si="7"/>
        <v>0</v>
      </c>
    </row>
    <row r="77" spans="1:10" ht="51.95" customHeight="1" x14ac:dyDescent="0.2">
      <c r="A77" s="11" t="s">
        <v>230</v>
      </c>
      <c r="B77" s="12" t="s">
        <v>231</v>
      </c>
      <c r="C77" s="11" t="s">
        <v>9</v>
      </c>
      <c r="D77" s="11" t="s">
        <v>232</v>
      </c>
      <c r="E77" s="13" t="s">
        <v>30</v>
      </c>
      <c r="F77" s="12">
        <v>41.65</v>
      </c>
      <c r="G77" s="14"/>
      <c r="H77" s="14">
        <f t="shared" si="8"/>
        <v>0</v>
      </c>
      <c r="I77" s="14">
        <f t="shared" si="9"/>
        <v>0</v>
      </c>
      <c r="J77" s="15">
        <f t="shared" si="7"/>
        <v>0</v>
      </c>
    </row>
    <row r="78" spans="1:10" ht="78" customHeight="1" x14ac:dyDescent="0.2">
      <c r="A78" s="11" t="s">
        <v>233</v>
      </c>
      <c r="B78" s="12" t="s">
        <v>234</v>
      </c>
      <c r="C78" s="11" t="s">
        <v>9</v>
      </c>
      <c r="D78" s="11" t="s">
        <v>235</v>
      </c>
      <c r="E78" s="13" t="s">
        <v>226</v>
      </c>
      <c r="F78" s="12">
        <v>31</v>
      </c>
      <c r="G78" s="14"/>
      <c r="H78" s="14">
        <f t="shared" si="8"/>
        <v>0</v>
      </c>
      <c r="I78" s="14">
        <f t="shared" si="9"/>
        <v>0</v>
      </c>
      <c r="J78" s="15">
        <f t="shared" si="7"/>
        <v>0</v>
      </c>
    </row>
    <row r="79" spans="1:10" ht="51.95" customHeight="1" x14ac:dyDescent="0.2">
      <c r="A79" s="11" t="s">
        <v>236</v>
      </c>
      <c r="B79" s="12" t="s">
        <v>237</v>
      </c>
      <c r="C79" s="11" t="s">
        <v>9</v>
      </c>
      <c r="D79" s="11" t="s">
        <v>238</v>
      </c>
      <c r="E79" s="13" t="s">
        <v>226</v>
      </c>
      <c r="F79" s="12">
        <v>8.14</v>
      </c>
      <c r="G79" s="14"/>
      <c r="H79" s="14">
        <f t="shared" si="8"/>
        <v>0</v>
      </c>
      <c r="I79" s="14">
        <f t="shared" si="9"/>
        <v>0</v>
      </c>
      <c r="J79" s="15">
        <f t="shared" si="7"/>
        <v>0</v>
      </c>
    </row>
    <row r="80" spans="1:10" ht="65.099999999999994" customHeight="1" x14ac:dyDescent="0.2">
      <c r="A80" s="11" t="s">
        <v>239</v>
      </c>
      <c r="B80" s="12" t="s">
        <v>240</v>
      </c>
      <c r="C80" s="11" t="s">
        <v>9</v>
      </c>
      <c r="D80" s="11" t="s">
        <v>241</v>
      </c>
      <c r="E80" s="13" t="s">
        <v>226</v>
      </c>
      <c r="F80" s="12">
        <v>8.14</v>
      </c>
      <c r="G80" s="14"/>
      <c r="H80" s="14">
        <f t="shared" si="8"/>
        <v>0</v>
      </c>
      <c r="I80" s="14">
        <f t="shared" si="9"/>
        <v>0</v>
      </c>
      <c r="J80" s="15">
        <f t="shared" si="7"/>
        <v>0</v>
      </c>
    </row>
    <row r="81" spans="1:10" ht="78" customHeight="1" x14ac:dyDescent="0.2">
      <c r="A81" s="11" t="s">
        <v>242</v>
      </c>
      <c r="B81" s="12" t="s">
        <v>243</v>
      </c>
      <c r="C81" s="11" t="s">
        <v>9</v>
      </c>
      <c r="D81" s="11" t="s">
        <v>244</v>
      </c>
      <c r="E81" s="13" t="s">
        <v>30</v>
      </c>
      <c r="F81" s="12">
        <v>28.71</v>
      </c>
      <c r="G81" s="14"/>
      <c r="H81" s="14">
        <f t="shared" si="8"/>
        <v>0</v>
      </c>
      <c r="I81" s="14">
        <f t="shared" si="9"/>
        <v>0</v>
      </c>
      <c r="J81" s="15">
        <f t="shared" si="7"/>
        <v>0</v>
      </c>
    </row>
    <row r="82" spans="1:10" ht="39" customHeight="1" x14ac:dyDescent="0.2">
      <c r="A82" s="11" t="s">
        <v>245</v>
      </c>
      <c r="B82" s="12" t="s">
        <v>246</v>
      </c>
      <c r="C82" s="11" t="s">
        <v>14</v>
      </c>
      <c r="D82" s="11" t="s">
        <v>247</v>
      </c>
      <c r="E82" s="13" t="s">
        <v>83</v>
      </c>
      <c r="F82" s="12">
        <v>31</v>
      </c>
      <c r="G82" s="14"/>
      <c r="H82" s="14">
        <f t="shared" si="8"/>
        <v>0</v>
      </c>
      <c r="I82" s="14">
        <f t="shared" si="9"/>
        <v>0</v>
      </c>
      <c r="J82" s="15">
        <f t="shared" si="7"/>
        <v>0</v>
      </c>
    </row>
    <row r="83" spans="1:10" ht="39" customHeight="1" x14ac:dyDescent="0.2">
      <c r="A83" s="11" t="s">
        <v>248</v>
      </c>
      <c r="B83" s="12" t="s">
        <v>246</v>
      </c>
      <c r="C83" s="11" t="s">
        <v>14</v>
      </c>
      <c r="D83" s="11" t="s">
        <v>249</v>
      </c>
      <c r="E83" s="13" t="s">
        <v>83</v>
      </c>
      <c r="F83" s="12">
        <v>5.94</v>
      </c>
      <c r="G83" s="14"/>
      <c r="H83" s="14">
        <f t="shared" si="8"/>
        <v>0</v>
      </c>
      <c r="I83" s="14">
        <f t="shared" si="9"/>
        <v>0</v>
      </c>
      <c r="J83" s="15">
        <f t="shared" si="7"/>
        <v>0</v>
      </c>
    </row>
    <row r="84" spans="1:10" ht="26.1" customHeight="1" x14ac:dyDescent="0.2">
      <c r="A84" s="11" t="s">
        <v>250</v>
      </c>
      <c r="B84" s="12" t="s">
        <v>251</v>
      </c>
      <c r="C84" s="11" t="s">
        <v>9</v>
      </c>
      <c r="D84" s="11" t="s">
        <v>252</v>
      </c>
      <c r="E84" s="13" t="s">
        <v>83</v>
      </c>
      <c r="F84" s="12">
        <v>126</v>
      </c>
      <c r="G84" s="14"/>
      <c r="H84" s="14">
        <f t="shared" si="8"/>
        <v>0</v>
      </c>
      <c r="I84" s="14">
        <f t="shared" si="9"/>
        <v>0</v>
      </c>
      <c r="J84" s="15">
        <f t="shared" si="7"/>
        <v>0</v>
      </c>
    </row>
    <row r="85" spans="1:10" ht="24" customHeight="1" x14ac:dyDescent="0.2">
      <c r="A85" s="7" t="s">
        <v>253</v>
      </c>
      <c r="B85" s="7"/>
      <c r="C85" s="7"/>
      <c r="D85" s="7" t="s">
        <v>254</v>
      </c>
      <c r="E85" s="7"/>
      <c r="F85" s="8"/>
      <c r="G85" s="7"/>
      <c r="H85" s="7"/>
      <c r="I85" s="9"/>
      <c r="J85" s="10">
        <f t="shared" si="7"/>
        <v>0</v>
      </c>
    </row>
    <row r="86" spans="1:10" ht="39" customHeight="1" x14ac:dyDescent="0.2">
      <c r="A86" s="11" t="s">
        <v>255</v>
      </c>
      <c r="B86" s="12" t="s">
        <v>256</v>
      </c>
      <c r="C86" s="11" t="s">
        <v>14</v>
      </c>
      <c r="D86" s="11" t="s">
        <v>257</v>
      </c>
      <c r="E86" s="13" t="s">
        <v>30</v>
      </c>
      <c r="F86" s="12">
        <v>282.5</v>
      </c>
      <c r="G86" s="14"/>
      <c r="H86" s="14">
        <f t="shared" ref="H86:H91" si="10">TRUNC(G86 * (1 + 24.86 / 100), 2)</f>
        <v>0</v>
      </c>
      <c r="I86" s="14">
        <f t="shared" ref="I86:I91" si="11">TRUNC(F86 * H86, 2)</f>
        <v>0</v>
      </c>
      <c r="J86" s="15">
        <f t="shared" si="7"/>
        <v>0</v>
      </c>
    </row>
    <row r="87" spans="1:10" ht="90.95" customHeight="1" x14ac:dyDescent="0.2">
      <c r="A87" s="11" t="s">
        <v>258</v>
      </c>
      <c r="B87" s="12" t="s">
        <v>259</v>
      </c>
      <c r="C87" s="11" t="s">
        <v>9</v>
      </c>
      <c r="D87" s="11" t="s">
        <v>260</v>
      </c>
      <c r="E87" s="13" t="s">
        <v>30</v>
      </c>
      <c r="F87" s="12">
        <v>185.07</v>
      </c>
      <c r="G87" s="14"/>
      <c r="H87" s="14">
        <f t="shared" si="10"/>
        <v>0</v>
      </c>
      <c r="I87" s="14">
        <f t="shared" si="11"/>
        <v>0</v>
      </c>
      <c r="J87" s="15">
        <f t="shared" si="7"/>
        <v>0</v>
      </c>
    </row>
    <row r="88" spans="1:10" ht="78" customHeight="1" x14ac:dyDescent="0.2">
      <c r="A88" s="11" t="s">
        <v>261</v>
      </c>
      <c r="B88" s="12" t="s">
        <v>262</v>
      </c>
      <c r="C88" s="11" t="s">
        <v>9</v>
      </c>
      <c r="D88" s="11" t="s">
        <v>263</v>
      </c>
      <c r="E88" s="13" t="s">
        <v>30</v>
      </c>
      <c r="F88" s="12">
        <v>14.55</v>
      </c>
      <c r="G88" s="14"/>
      <c r="H88" s="14">
        <f t="shared" si="10"/>
        <v>0</v>
      </c>
      <c r="I88" s="14">
        <f t="shared" si="11"/>
        <v>0</v>
      </c>
      <c r="J88" s="15">
        <f t="shared" si="7"/>
        <v>0</v>
      </c>
    </row>
    <row r="89" spans="1:10" ht="78" customHeight="1" x14ac:dyDescent="0.2">
      <c r="A89" s="11" t="s">
        <v>264</v>
      </c>
      <c r="B89" s="12" t="s">
        <v>265</v>
      </c>
      <c r="C89" s="11" t="s">
        <v>9</v>
      </c>
      <c r="D89" s="11" t="s">
        <v>266</v>
      </c>
      <c r="E89" s="13" t="s">
        <v>30</v>
      </c>
      <c r="F89" s="12">
        <v>52.78</v>
      </c>
      <c r="G89" s="14"/>
      <c r="H89" s="14">
        <f t="shared" si="10"/>
        <v>0</v>
      </c>
      <c r="I89" s="14">
        <f t="shared" si="11"/>
        <v>0</v>
      </c>
      <c r="J89" s="15">
        <f t="shared" si="7"/>
        <v>0</v>
      </c>
    </row>
    <row r="90" spans="1:10" ht="39" customHeight="1" x14ac:dyDescent="0.2">
      <c r="A90" s="16" t="s">
        <v>267</v>
      </c>
      <c r="B90" s="17" t="s">
        <v>268</v>
      </c>
      <c r="C90" s="16" t="s">
        <v>14</v>
      </c>
      <c r="D90" s="16" t="s">
        <v>269</v>
      </c>
      <c r="E90" s="18" t="s">
        <v>83</v>
      </c>
      <c r="F90" s="17">
        <v>504.01</v>
      </c>
      <c r="G90" s="19"/>
      <c r="H90" s="19">
        <f t="shared" si="10"/>
        <v>0</v>
      </c>
      <c r="I90" s="19">
        <f t="shared" si="11"/>
        <v>0</v>
      </c>
      <c r="J90" s="20">
        <f t="shared" si="7"/>
        <v>0</v>
      </c>
    </row>
    <row r="91" spans="1:10" ht="26.1" customHeight="1" x14ac:dyDescent="0.2">
      <c r="A91" s="16" t="s">
        <v>270</v>
      </c>
      <c r="B91" s="17" t="s">
        <v>271</v>
      </c>
      <c r="C91" s="16" t="s">
        <v>28</v>
      </c>
      <c r="D91" s="16" t="s">
        <v>272</v>
      </c>
      <c r="E91" s="18" t="s">
        <v>11</v>
      </c>
      <c r="F91" s="17">
        <v>4</v>
      </c>
      <c r="G91" s="19"/>
      <c r="H91" s="19">
        <f t="shared" si="10"/>
        <v>0</v>
      </c>
      <c r="I91" s="19">
        <f t="shared" si="11"/>
        <v>0</v>
      </c>
      <c r="J91" s="20">
        <f t="shared" si="7"/>
        <v>0</v>
      </c>
    </row>
    <row r="92" spans="1:10" ht="24" customHeight="1" x14ac:dyDescent="0.2">
      <c r="A92" s="7" t="s">
        <v>273</v>
      </c>
      <c r="B92" s="7"/>
      <c r="C92" s="7"/>
      <c r="D92" s="7" t="s">
        <v>274</v>
      </c>
      <c r="E92" s="7"/>
      <c r="F92" s="8"/>
      <c r="G92" s="7"/>
      <c r="H92" s="7"/>
      <c r="I92" s="9"/>
      <c r="J92" s="10">
        <f t="shared" si="7"/>
        <v>0</v>
      </c>
    </row>
    <row r="93" spans="1:10" ht="51.95" customHeight="1" x14ac:dyDescent="0.2">
      <c r="A93" s="11" t="s">
        <v>275</v>
      </c>
      <c r="B93" s="12" t="s">
        <v>276</v>
      </c>
      <c r="C93" s="11" t="s">
        <v>14</v>
      </c>
      <c r="D93" s="11" t="s">
        <v>277</v>
      </c>
      <c r="E93" s="13" t="s">
        <v>30</v>
      </c>
      <c r="F93" s="12">
        <v>479.91</v>
      </c>
      <c r="G93" s="14"/>
      <c r="H93" s="14">
        <f t="shared" ref="H93:H102" si="12">TRUNC(G93 * (1 + 24.86 / 100), 2)</f>
        <v>0</v>
      </c>
      <c r="I93" s="14">
        <f t="shared" ref="I93:I102" si="13">TRUNC(F93 * H93, 2)</f>
        <v>0</v>
      </c>
      <c r="J93" s="15">
        <f t="shared" si="7"/>
        <v>0</v>
      </c>
    </row>
    <row r="94" spans="1:10" ht="78" customHeight="1" x14ac:dyDescent="0.2">
      <c r="A94" s="11" t="s">
        <v>278</v>
      </c>
      <c r="B94" s="12" t="s">
        <v>243</v>
      </c>
      <c r="C94" s="11" t="s">
        <v>9</v>
      </c>
      <c r="D94" s="11" t="s">
        <v>279</v>
      </c>
      <c r="E94" s="13" t="s">
        <v>30</v>
      </c>
      <c r="F94" s="12">
        <v>469.9</v>
      </c>
      <c r="G94" s="14"/>
      <c r="H94" s="14">
        <f t="shared" si="12"/>
        <v>0</v>
      </c>
      <c r="I94" s="14">
        <f t="shared" si="13"/>
        <v>0</v>
      </c>
      <c r="J94" s="15">
        <f t="shared" si="7"/>
        <v>0</v>
      </c>
    </row>
    <row r="95" spans="1:10" ht="51.95" customHeight="1" x14ac:dyDescent="0.2">
      <c r="A95" s="11" t="s">
        <v>280</v>
      </c>
      <c r="B95" s="12" t="s">
        <v>281</v>
      </c>
      <c r="C95" s="11" t="s">
        <v>9</v>
      </c>
      <c r="D95" s="11" t="s">
        <v>282</v>
      </c>
      <c r="E95" s="13" t="s">
        <v>30</v>
      </c>
      <c r="F95" s="12">
        <v>387.09</v>
      </c>
      <c r="G95" s="14"/>
      <c r="H95" s="14">
        <f t="shared" si="12"/>
        <v>0</v>
      </c>
      <c r="I95" s="14">
        <f t="shared" si="13"/>
        <v>0</v>
      </c>
      <c r="J95" s="15">
        <f t="shared" si="7"/>
        <v>0</v>
      </c>
    </row>
    <row r="96" spans="1:10" ht="26.1" customHeight="1" x14ac:dyDescent="0.2">
      <c r="A96" s="11" t="s">
        <v>283</v>
      </c>
      <c r="B96" s="12" t="s">
        <v>284</v>
      </c>
      <c r="C96" s="11" t="s">
        <v>28</v>
      </c>
      <c r="D96" s="11" t="s">
        <v>285</v>
      </c>
      <c r="E96" s="13" t="s">
        <v>30</v>
      </c>
      <c r="F96" s="12">
        <v>10.02</v>
      </c>
      <c r="G96" s="14"/>
      <c r="H96" s="14">
        <f t="shared" si="12"/>
        <v>0</v>
      </c>
      <c r="I96" s="14">
        <f t="shared" si="13"/>
        <v>0</v>
      </c>
      <c r="J96" s="15">
        <f t="shared" si="7"/>
        <v>0</v>
      </c>
    </row>
    <row r="97" spans="1:10" ht="39" customHeight="1" x14ac:dyDescent="0.2">
      <c r="A97" s="11" t="s">
        <v>286</v>
      </c>
      <c r="B97" s="12" t="s">
        <v>287</v>
      </c>
      <c r="C97" s="11" t="s">
        <v>9</v>
      </c>
      <c r="D97" s="11" t="s">
        <v>288</v>
      </c>
      <c r="E97" s="13" t="s">
        <v>83</v>
      </c>
      <c r="F97" s="12">
        <v>28.4</v>
      </c>
      <c r="G97" s="14"/>
      <c r="H97" s="14">
        <f t="shared" si="12"/>
        <v>0</v>
      </c>
      <c r="I97" s="14">
        <f t="shared" si="13"/>
        <v>0</v>
      </c>
      <c r="J97" s="15">
        <f t="shared" si="7"/>
        <v>0</v>
      </c>
    </row>
    <row r="98" spans="1:10" ht="26.1" customHeight="1" x14ac:dyDescent="0.2">
      <c r="A98" s="11" t="s">
        <v>289</v>
      </c>
      <c r="B98" s="12" t="s">
        <v>290</v>
      </c>
      <c r="C98" s="11" t="s">
        <v>9</v>
      </c>
      <c r="D98" s="11" t="s">
        <v>291</v>
      </c>
      <c r="E98" s="13" t="s">
        <v>83</v>
      </c>
      <c r="F98" s="12">
        <v>84.89</v>
      </c>
      <c r="G98" s="14"/>
      <c r="H98" s="14">
        <f t="shared" si="12"/>
        <v>0</v>
      </c>
      <c r="I98" s="14">
        <f t="shared" si="13"/>
        <v>0</v>
      </c>
      <c r="J98" s="15">
        <f t="shared" si="7"/>
        <v>0</v>
      </c>
    </row>
    <row r="99" spans="1:10" ht="51.95" customHeight="1" x14ac:dyDescent="0.2">
      <c r="A99" s="11" t="s">
        <v>292</v>
      </c>
      <c r="B99" s="12" t="s">
        <v>293</v>
      </c>
      <c r="C99" s="11" t="s">
        <v>9</v>
      </c>
      <c r="D99" s="11" t="s">
        <v>294</v>
      </c>
      <c r="E99" s="13" t="s">
        <v>83</v>
      </c>
      <c r="F99" s="12">
        <v>8</v>
      </c>
      <c r="G99" s="14"/>
      <c r="H99" s="14">
        <f t="shared" si="12"/>
        <v>0</v>
      </c>
      <c r="I99" s="14">
        <f t="shared" si="13"/>
        <v>0</v>
      </c>
      <c r="J99" s="15">
        <f t="shared" si="7"/>
        <v>0</v>
      </c>
    </row>
    <row r="100" spans="1:10" ht="26.1" customHeight="1" x14ac:dyDescent="0.2">
      <c r="A100" s="11" t="s">
        <v>295</v>
      </c>
      <c r="B100" s="12" t="s">
        <v>296</v>
      </c>
      <c r="C100" s="11" t="s">
        <v>9</v>
      </c>
      <c r="D100" s="11" t="s">
        <v>297</v>
      </c>
      <c r="E100" s="13" t="s">
        <v>30</v>
      </c>
      <c r="F100" s="12">
        <v>2</v>
      </c>
      <c r="G100" s="14"/>
      <c r="H100" s="14">
        <f t="shared" si="12"/>
        <v>0</v>
      </c>
      <c r="I100" s="14">
        <f t="shared" si="13"/>
        <v>0</v>
      </c>
      <c r="J100" s="15">
        <f t="shared" si="7"/>
        <v>0</v>
      </c>
    </row>
    <row r="101" spans="1:10" ht="51.95" customHeight="1" x14ac:dyDescent="0.2">
      <c r="A101" s="11" t="s">
        <v>298</v>
      </c>
      <c r="B101" s="12" t="s">
        <v>299</v>
      </c>
      <c r="C101" s="11" t="s">
        <v>9</v>
      </c>
      <c r="D101" s="11" t="s">
        <v>300</v>
      </c>
      <c r="E101" s="13" t="s">
        <v>30</v>
      </c>
      <c r="F101" s="12">
        <v>6.16</v>
      </c>
      <c r="G101" s="14"/>
      <c r="H101" s="14">
        <f t="shared" si="12"/>
        <v>0</v>
      </c>
      <c r="I101" s="14">
        <f t="shared" si="13"/>
        <v>0</v>
      </c>
      <c r="J101" s="15">
        <f t="shared" si="7"/>
        <v>0</v>
      </c>
    </row>
    <row r="102" spans="1:10" ht="26.1" customHeight="1" x14ac:dyDescent="0.2">
      <c r="A102" s="11" t="s">
        <v>301</v>
      </c>
      <c r="B102" s="12" t="s">
        <v>302</v>
      </c>
      <c r="C102" s="11" t="s">
        <v>9</v>
      </c>
      <c r="D102" s="11" t="s">
        <v>303</v>
      </c>
      <c r="E102" s="13" t="s">
        <v>30</v>
      </c>
      <c r="F102" s="12">
        <v>6.47</v>
      </c>
      <c r="G102" s="14"/>
      <c r="H102" s="14">
        <f t="shared" si="12"/>
        <v>0</v>
      </c>
      <c r="I102" s="14">
        <f t="shared" si="13"/>
        <v>0</v>
      </c>
      <c r="J102" s="15">
        <f t="shared" si="7"/>
        <v>0</v>
      </c>
    </row>
    <row r="103" spans="1:10" ht="24" customHeight="1" x14ac:dyDescent="0.2">
      <c r="A103" s="7" t="s">
        <v>304</v>
      </c>
      <c r="B103" s="7"/>
      <c r="C103" s="7"/>
      <c r="D103" s="7" t="s">
        <v>305</v>
      </c>
      <c r="E103" s="7"/>
      <c r="F103" s="8"/>
      <c r="G103" s="7"/>
      <c r="H103" s="7"/>
      <c r="I103" s="9"/>
      <c r="J103" s="10">
        <f t="shared" si="7"/>
        <v>0</v>
      </c>
    </row>
    <row r="104" spans="1:10" ht="51.95" customHeight="1" x14ac:dyDescent="0.2">
      <c r="A104" s="11" t="s">
        <v>306</v>
      </c>
      <c r="B104" s="12" t="s">
        <v>307</v>
      </c>
      <c r="C104" s="11" t="s">
        <v>9</v>
      </c>
      <c r="D104" s="11" t="s">
        <v>308</v>
      </c>
      <c r="E104" s="13" t="s">
        <v>30</v>
      </c>
      <c r="F104" s="12">
        <v>1996.9</v>
      </c>
      <c r="G104" s="14"/>
      <c r="H104" s="14">
        <f t="shared" ref="H104:H109" si="14">TRUNC(G104 * (1 + 24.86 / 100), 2)</f>
        <v>0</v>
      </c>
      <c r="I104" s="14">
        <f t="shared" ref="I104:I109" si="15">TRUNC(F104 * H104, 2)</f>
        <v>0</v>
      </c>
      <c r="J104" s="15">
        <f t="shared" si="7"/>
        <v>0</v>
      </c>
    </row>
    <row r="105" spans="1:10" ht="65.099999999999994" customHeight="1" x14ac:dyDescent="0.2">
      <c r="A105" s="11" t="s">
        <v>309</v>
      </c>
      <c r="B105" s="12" t="s">
        <v>310</v>
      </c>
      <c r="C105" s="11" t="s">
        <v>9</v>
      </c>
      <c r="D105" s="11" t="s">
        <v>311</v>
      </c>
      <c r="E105" s="13" t="s">
        <v>30</v>
      </c>
      <c r="F105" s="12">
        <v>441.7</v>
      </c>
      <c r="G105" s="14"/>
      <c r="H105" s="14">
        <f t="shared" si="14"/>
        <v>0</v>
      </c>
      <c r="I105" s="14">
        <f t="shared" si="15"/>
        <v>0</v>
      </c>
      <c r="J105" s="15">
        <f t="shared" si="7"/>
        <v>0</v>
      </c>
    </row>
    <row r="106" spans="1:10" ht="51.95" customHeight="1" x14ac:dyDescent="0.2">
      <c r="A106" s="11" t="s">
        <v>312</v>
      </c>
      <c r="B106" s="12" t="s">
        <v>313</v>
      </c>
      <c r="C106" s="11" t="s">
        <v>9</v>
      </c>
      <c r="D106" s="11" t="s">
        <v>314</v>
      </c>
      <c r="E106" s="13" t="s">
        <v>30</v>
      </c>
      <c r="F106" s="12">
        <v>113.71</v>
      </c>
      <c r="G106" s="14"/>
      <c r="H106" s="14">
        <f t="shared" si="14"/>
        <v>0</v>
      </c>
      <c r="I106" s="14">
        <f t="shared" si="15"/>
        <v>0</v>
      </c>
      <c r="J106" s="15">
        <f t="shared" si="7"/>
        <v>0</v>
      </c>
    </row>
    <row r="107" spans="1:10" ht="39" customHeight="1" x14ac:dyDescent="0.2">
      <c r="A107" s="11" t="s">
        <v>315</v>
      </c>
      <c r="B107" s="12" t="s">
        <v>316</v>
      </c>
      <c r="C107" s="11" t="s">
        <v>9</v>
      </c>
      <c r="D107" s="11" t="s">
        <v>317</v>
      </c>
      <c r="E107" s="13" t="s">
        <v>30</v>
      </c>
      <c r="F107" s="12">
        <v>77.08</v>
      </c>
      <c r="G107" s="14"/>
      <c r="H107" s="14">
        <f t="shared" si="14"/>
        <v>0</v>
      </c>
      <c r="I107" s="14">
        <f t="shared" si="15"/>
        <v>0</v>
      </c>
      <c r="J107" s="15">
        <f t="shared" si="7"/>
        <v>0</v>
      </c>
    </row>
    <row r="108" spans="1:10" ht="39" customHeight="1" x14ac:dyDescent="0.2">
      <c r="A108" s="11" t="s">
        <v>318</v>
      </c>
      <c r="B108" s="12" t="s">
        <v>319</v>
      </c>
      <c r="C108" s="11" t="s">
        <v>9</v>
      </c>
      <c r="D108" s="11" t="s">
        <v>320</v>
      </c>
      <c r="E108" s="13" t="s">
        <v>30</v>
      </c>
      <c r="F108" s="12">
        <v>54.29</v>
      </c>
      <c r="G108" s="14"/>
      <c r="H108" s="14">
        <f t="shared" si="14"/>
        <v>0</v>
      </c>
      <c r="I108" s="14">
        <f t="shared" si="15"/>
        <v>0</v>
      </c>
      <c r="J108" s="15">
        <f t="shared" si="7"/>
        <v>0</v>
      </c>
    </row>
    <row r="109" spans="1:10" ht="39" customHeight="1" x14ac:dyDescent="0.2">
      <c r="A109" s="11" t="s">
        <v>321</v>
      </c>
      <c r="B109" s="12" t="s">
        <v>322</v>
      </c>
      <c r="C109" s="11" t="s">
        <v>9</v>
      </c>
      <c r="D109" s="11" t="s">
        <v>323</v>
      </c>
      <c r="E109" s="13" t="s">
        <v>30</v>
      </c>
      <c r="F109" s="12">
        <v>20.84</v>
      </c>
      <c r="G109" s="14"/>
      <c r="H109" s="14">
        <f t="shared" si="14"/>
        <v>0</v>
      </c>
      <c r="I109" s="14">
        <f t="shared" si="15"/>
        <v>0</v>
      </c>
      <c r="J109" s="15">
        <f t="shared" si="7"/>
        <v>0</v>
      </c>
    </row>
    <row r="110" spans="1:10" ht="24" customHeight="1" x14ac:dyDescent="0.2">
      <c r="A110" s="7" t="s">
        <v>324</v>
      </c>
      <c r="B110" s="7"/>
      <c r="C110" s="7"/>
      <c r="D110" s="7" t="s">
        <v>325</v>
      </c>
      <c r="E110" s="7"/>
      <c r="F110" s="8"/>
      <c r="G110" s="7"/>
      <c r="H110" s="7"/>
      <c r="I110" s="9"/>
      <c r="J110" s="10">
        <f t="shared" si="7"/>
        <v>0</v>
      </c>
    </row>
    <row r="111" spans="1:10" ht="39" customHeight="1" x14ac:dyDescent="0.2">
      <c r="A111" s="11" t="s">
        <v>326</v>
      </c>
      <c r="B111" s="12" t="s">
        <v>327</v>
      </c>
      <c r="C111" s="11" t="s">
        <v>14</v>
      </c>
      <c r="D111" s="11" t="s">
        <v>328</v>
      </c>
      <c r="E111" s="13" t="s">
        <v>83</v>
      </c>
      <c r="F111" s="12">
        <v>132</v>
      </c>
      <c r="G111" s="14"/>
      <c r="H111" s="14">
        <f t="shared" ref="H111:H131" si="16">TRUNC(G111 * (1 + 24.86 / 100), 2)</f>
        <v>0</v>
      </c>
      <c r="I111" s="14">
        <f t="shared" ref="I111:I131" si="17">TRUNC(F111 * H111, 2)</f>
        <v>0</v>
      </c>
      <c r="J111" s="15">
        <f t="shared" si="7"/>
        <v>0</v>
      </c>
    </row>
    <row r="112" spans="1:10" ht="39" customHeight="1" x14ac:dyDescent="0.2">
      <c r="A112" s="11" t="s">
        <v>329</v>
      </c>
      <c r="B112" s="12" t="s">
        <v>330</v>
      </c>
      <c r="C112" s="11" t="s">
        <v>14</v>
      </c>
      <c r="D112" s="11" t="s">
        <v>331</v>
      </c>
      <c r="E112" s="13" t="s">
        <v>83</v>
      </c>
      <c r="F112" s="12">
        <v>84</v>
      </c>
      <c r="G112" s="14"/>
      <c r="H112" s="14">
        <f t="shared" si="16"/>
        <v>0</v>
      </c>
      <c r="I112" s="14">
        <f t="shared" si="17"/>
        <v>0</v>
      </c>
      <c r="J112" s="15">
        <f t="shared" si="7"/>
        <v>0</v>
      </c>
    </row>
    <row r="113" spans="1:10" ht="39" customHeight="1" x14ac:dyDescent="0.2">
      <c r="A113" s="11" t="s">
        <v>332</v>
      </c>
      <c r="B113" s="12" t="s">
        <v>333</v>
      </c>
      <c r="C113" s="11" t="s">
        <v>14</v>
      </c>
      <c r="D113" s="11" t="s">
        <v>334</v>
      </c>
      <c r="E113" s="13" t="s">
        <v>11</v>
      </c>
      <c r="F113" s="12">
        <v>18</v>
      </c>
      <c r="G113" s="14"/>
      <c r="H113" s="14">
        <f t="shared" si="16"/>
        <v>0</v>
      </c>
      <c r="I113" s="14">
        <f t="shared" si="17"/>
        <v>0</v>
      </c>
      <c r="J113" s="15">
        <f t="shared" si="7"/>
        <v>0</v>
      </c>
    </row>
    <row r="114" spans="1:10" ht="39" customHeight="1" x14ac:dyDescent="0.2">
      <c r="A114" s="11" t="s">
        <v>335</v>
      </c>
      <c r="B114" s="12" t="s">
        <v>336</v>
      </c>
      <c r="C114" s="11" t="s">
        <v>14</v>
      </c>
      <c r="D114" s="11" t="s">
        <v>337</v>
      </c>
      <c r="E114" s="13" t="s">
        <v>11</v>
      </c>
      <c r="F114" s="12">
        <v>5</v>
      </c>
      <c r="G114" s="14"/>
      <c r="H114" s="14">
        <f t="shared" si="16"/>
        <v>0</v>
      </c>
      <c r="I114" s="14">
        <f t="shared" si="17"/>
        <v>0</v>
      </c>
      <c r="J114" s="15">
        <f t="shared" si="7"/>
        <v>0</v>
      </c>
    </row>
    <row r="115" spans="1:10" ht="39" customHeight="1" x14ac:dyDescent="0.2">
      <c r="A115" s="11" t="s">
        <v>338</v>
      </c>
      <c r="B115" s="12" t="s">
        <v>339</v>
      </c>
      <c r="C115" s="11" t="s">
        <v>14</v>
      </c>
      <c r="D115" s="11" t="s">
        <v>340</v>
      </c>
      <c r="E115" s="13" t="s">
        <v>11</v>
      </c>
      <c r="F115" s="12">
        <v>3</v>
      </c>
      <c r="G115" s="14"/>
      <c r="H115" s="14">
        <f t="shared" si="16"/>
        <v>0</v>
      </c>
      <c r="I115" s="14">
        <f t="shared" si="17"/>
        <v>0</v>
      </c>
      <c r="J115" s="15">
        <f t="shared" si="7"/>
        <v>0</v>
      </c>
    </row>
    <row r="116" spans="1:10" ht="51.95" customHeight="1" x14ac:dyDescent="0.2">
      <c r="A116" s="11" t="s">
        <v>341</v>
      </c>
      <c r="B116" s="12" t="s">
        <v>342</v>
      </c>
      <c r="C116" s="11" t="s">
        <v>14</v>
      </c>
      <c r="D116" s="11" t="s">
        <v>343</v>
      </c>
      <c r="E116" s="13" t="s">
        <v>11</v>
      </c>
      <c r="F116" s="12">
        <v>2</v>
      </c>
      <c r="G116" s="14"/>
      <c r="H116" s="14">
        <f t="shared" si="16"/>
        <v>0</v>
      </c>
      <c r="I116" s="14">
        <f t="shared" si="17"/>
        <v>0</v>
      </c>
      <c r="J116" s="15">
        <f t="shared" si="7"/>
        <v>0</v>
      </c>
    </row>
    <row r="117" spans="1:10" ht="39" customHeight="1" x14ac:dyDescent="0.2">
      <c r="A117" s="11" t="s">
        <v>344</v>
      </c>
      <c r="B117" s="12" t="s">
        <v>345</v>
      </c>
      <c r="C117" s="11" t="s">
        <v>14</v>
      </c>
      <c r="D117" s="11" t="s">
        <v>346</v>
      </c>
      <c r="E117" s="13" t="s">
        <v>11</v>
      </c>
      <c r="F117" s="12">
        <v>4</v>
      </c>
      <c r="G117" s="14"/>
      <c r="H117" s="14">
        <f t="shared" si="16"/>
        <v>0</v>
      </c>
      <c r="I117" s="14">
        <f t="shared" si="17"/>
        <v>0</v>
      </c>
      <c r="J117" s="15">
        <f t="shared" si="7"/>
        <v>0</v>
      </c>
    </row>
    <row r="118" spans="1:10" ht="39" customHeight="1" x14ac:dyDescent="0.2">
      <c r="A118" s="11" t="s">
        <v>347</v>
      </c>
      <c r="B118" s="12" t="s">
        <v>348</v>
      </c>
      <c r="C118" s="11" t="s">
        <v>14</v>
      </c>
      <c r="D118" s="11" t="s">
        <v>349</v>
      </c>
      <c r="E118" s="13" t="s">
        <v>11</v>
      </c>
      <c r="F118" s="12">
        <v>7</v>
      </c>
      <c r="G118" s="14"/>
      <c r="H118" s="14">
        <f t="shared" si="16"/>
        <v>0</v>
      </c>
      <c r="I118" s="14">
        <f t="shared" si="17"/>
        <v>0</v>
      </c>
      <c r="J118" s="15">
        <f t="shared" si="7"/>
        <v>0</v>
      </c>
    </row>
    <row r="119" spans="1:10" ht="39" customHeight="1" x14ac:dyDescent="0.2">
      <c r="A119" s="11" t="s">
        <v>350</v>
      </c>
      <c r="B119" s="12" t="s">
        <v>351</v>
      </c>
      <c r="C119" s="11" t="s">
        <v>14</v>
      </c>
      <c r="D119" s="11" t="s">
        <v>352</v>
      </c>
      <c r="E119" s="13" t="s">
        <v>11</v>
      </c>
      <c r="F119" s="12">
        <v>11</v>
      </c>
      <c r="G119" s="14"/>
      <c r="H119" s="14">
        <f t="shared" si="16"/>
        <v>0</v>
      </c>
      <c r="I119" s="14">
        <f t="shared" si="17"/>
        <v>0</v>
      </c>
      <c r="J119" s="15">
        <f t="shared" si="7"/>
        <v>0</v>
      </c>
    </row>
    <row r="120" spans="1:10" ht="39" customHeight="1" x14ac:dyDescent="0.2">
      <c r="A120" s="11" t="s">
        <v>353</v>
      </c>
      <c r="B120" s="12" t="s">
        <v>354</v>
      </c>
      <c r="C120" s="11" t="s">
        <v>14</v>
      </c>
      <c r="D120" s="11" t="s">
        <v>355</v>
      </c>
      <c r="E120" s="13" t="s">
        <v>11</v>
      </c>
      <c r="F120" s="12">
        <v>20</v>
      </c>
      <c r="G120" s="14"/>
      <c r="H120" s="14">
        <f t="shared" si="16"/>
        <v>0</v>
      </c>
      <c r="I120" s="14">
        <f t="shared" si="17"/>
        <v>0</v>
      </c>
      <c r="J120" s="15">
        <f t="shared" si="7"/>
        <v>0</v>
      </c>
    </row>
    <row r="121" spans="1:10" ht="39" customHeight="1" x14ac:dyDescent="0.2">
      <c r="A121" s="11" t="s">
        <v>356</v>
      </c>
      <c r="B121" s="12" t="s">
        <v>357</v>
      </c>
      <c r="C121" s="11" t="s">
        <v>14</v>
      </c>
      <c r="D121" s="11" t="s">
        <v>358</v>
      </c>
      <c r="E121" s="13" t="s">
        <v>11</v>
      </c>
      <c r="F121" s="12">
        <v>7</v>
      </c>
      <c r="G121" s="14"/>
      <c r="H121" s="14">
        <f t="shared" si="16"/>
        <v>0</v>
      </c>
      <c r="I121" s="14">
        <f t="shared" si="17"/>
        <v>0</v>
      </c>
      <c r="J121" s="15">
        <f t="shared" si="7"/>
        <v>0</v>
      </c>
    </row>
    <row r="122" spans="1:10" ht="39" customHeight="1" x14ac:dyDescent="0.2">
      <c r="A122" s="11" t="s">
        <v>359</v>
      </c>
      <c r="B122" s="12" t="s">
        <v>360</v>
      </c>
      <c r="C122" s="11" t="s">
        <v>14</v>
      </c>
      <c r="D122" s="11" t="s">
        <v>361</v>
      </c>
      <c r="E122" s="13" t="s">
        <v>11</v>
      </c>
      <c r="F122" s="12">
        <v>3</v>
      </c>
      <c r="G122" s="14"/>
      <c r="H122" s="14">
        <f t="shared" si="16"/>
        <v>0</v>
      </c>
      <c r="I122" s="14">
        <f t="shared" si="17"/>
        <v>0</v>
      </c>
      <c r="J122" s="15">
        <f t="shared" si="7"/>
        <v>0</v>
      </c>
    </row>
    <row r="123" spans="1:10" ht="39" customHeight="1" x14ac:dyDescent="0.2">
      <c r="A123" s="11" t="s">
        <v>362</v>
      </c>
      <c r="B123" s="12" t="s">
        <v>363</v>
      </c>
      <c r="C123" s="11" t="s">
        <v>14</v>
      </c>
      <c r="D123" s="11" t="s">
        <v>364</v>
      </c>
      <c r="E123" s="13" t="s">
        <v>11</v>
      </c>
      <c r="F123" s="12">
        <v>35</v>
      </c>
      <c r="G123" s="14"/>
      <c r="H123" s="14">
        <f t="shared" si="16"/>
        <v>0</v>
      </c>
      <c r="I123" s="14">
        <f t="shared" si="17"/>
        <v>0</v>
      </c>
      <c r="J123" s="15">
        <f t="shared" si="7"/>
        <v>0</v>
      </c>
    </row>
    <row r="124" spans="1:10" ht="39" customHeight="1" x14ac:dyDescent="0.2">
      <c r="A124" s="11" t="s">
        <v>365</v>
      </c>
      <c r="B124" s="12" t="s">
        <v>366</v>
      </c>
      <c r="C124" s="11" t="s">
        <v>14</v>
      </c>
      <c r="D124" s="11" t="s">
        <v>367</v>
      </c>
      <c r="E124" s="13" t="s">
        <v>11</v>
      </c>
      <c r="F124" s="12">
        <v>7</v>
      </c>
      <c r="G124" s="14"/>
      <c r="H124" s="14">
        <f t="shared" si="16"/>
        <v>0</v>
      </c>
      <c r="I124" s="14">
        <f t="shared" si="17"/>
        <v>0</v>
      </c>
      <c r="J124" s="15">
        <f t="shared" si="7"/>
        <v>0</v>
      </c>
    </row>
    <row r="125" spans="1:10" ht="39" customHeight="1" x14ac:dyDescent="0.2">
      <c r="A125" s="11" t="s">
        <v>368</v>
      </c>
      <c r="B125" s="12" t="s">
        <v>369</v>
      </c>
      <c r="C125" s="11" t="s">
        <v>14</v>
      </c>
      <c r="D125" s="11" t="s">
        <v>370</v>
      </c>
      <c r="E125" s="13" t="s">
        <v>11</v>
      </c>
      <c r="F125" s="12">
        <v>28</v>
      </c>
      <c r="G125" s="14"/>
      <c r="H125" s="14">
        <f t="shared" si="16"/>
        <v>0</v>
      </c>
      <c r="I125" s="14">
        <f t="shared" si="17"/>
        <v>0</v>
      </c>
      <c r="J125" s="15">
        <f t="shared" si="7"/>
        <v>0</v>
      </c>
    </row>
    <row r="126" spans="1:10" ht="39" customHeight="1" x14ac:dyDescent="0.2">
      <c r="A126" s="11" t="s">
        <v>371</v>
      </c>
      <c r="B126" s="12" t="s">
        <v>372</v>
      </c>
      <c r="C126" s="11" t="s">
        <v>14</v>
      </c>
      <c r="D126" s="11" t="s">
        <v>373</v>
      </c>
      <c r="E126" s="13" t="s">
        <v>11</v>
      </c>
      <c r="F126" s="12">
        <v>5</v>
      </c>
      <c r="G126" s="14"/>
      <c r="H126" s="14">
        <f t="shared" si="16"/>
        <v>0</v>
      </c>
      <c r="I126" s="14">
        <f t="shared" si="17"/>
        <v>0</v>
      </c>
      <c r="J126" s="15">
        <f t="shared" si="7"/>
        <v>0</v>
      </c>
    </row>
    <row r="127" spans="1:10" ht="39" customHeight="1" x14ac:dyDescent="0.2">
      <c r="A127" s="11" t="s">
        <v>374</v>
      </c>
      <c r="B127" s="12" t="s">
        <v>375</v>
      </c>
      <c r="C127" s="11" t="s">
        <v>14</v>
      </c>
      <c r="D127" s="11" t="s">
        <v>376</v>
      </c>
      <c r="E127" s="13" t="s">
        <v>11</v>
      </c>
      <c r="F127" s="12">
        <v>20</v>
      </c>
      <c r="G127" s="14"/>
      <c r="H127" s="14">
        <f t="shared" si="16"/>
        <v>0</v>
      </c>
      <c r="I127" s="14">
        <f t="shared" si="17"/>
        <v>0</v>
      </c>
      <c r="J127" s="15">
        <f t="shared" si="7"/>
        <v>0</v>
      </c>
    </row>
    <row r="128" spans="1:10" ht="39" customHeight="1" x14ac:dyDescent="0.2">
      <c r="A128" s="11" t="s">
        <v>377</v>
      </c>
      <c r="B128" s="12" t="s">
        <v>378</v>
      </c>
      <c r="C128" s="11" t="s">
        <v>14</v>
      </c>
      <c r="D128" s="11" t="s">
        <v>379</v>
      </c>
      <c r="E128" s="13" t="s">
        <v>11</v>
      </c>
      <c r="F128" s="12">
        <v>7</v>
      </c>
      <c r="G128" s="14"/>
      <c r="H128" s="14">
        <f t="shared" si="16"/>
        <v>0</v>
      </c>
      <c r="I128" s="14">
        <f t="shared" si="17"/>
        <v>0</v>
      </c>
      <c r="J128" s="15">
        <f t="shared" si="7"/>
        <v>0</v>
      </c>
    </row>
    <row r="129" spans="1:10" ht="39" customHeight="1" x14ac:dyDescent="0.2">
      <c r="A129" s="11" t="s">
        <v>380</v>
      </c>
      <c r="B129" s="12" t="s">
        <v>381</v>
      </c>
      <c r="C129" s="11" t="s">
        <v>14</v>
      </c>
      <c r="D129" s="11" t="s">
        <v>382</v>
      </c>
      <c r="E129" s="13" t="s">
        <v>11</v>
      </c>
      <c r="F129" s="12">
        <v>2</v>
      </c>
      <c r="G129" s="14"/>
      <c r="H129" s="14">
        <f t="shared" si="16"/>
        <v>0</v>
      </c>
      <c r="I129" s="14">
        <f t="shared" si="17"/>
        <v>0</v>
      </c>
      <c r="J129" s="15">
        <f t="shared" si="7"/>
        <v>0</v>
      </c>
    </row>
    <row r="130" spans="1:10" ht="26.1" customHeight="1" x14ac:dyDescent="0.2">
      <c r="A130" s="16" t="s">
        <v>383</v>
      </c>
      <c r="B130" s="17" t="s">
        <v>384</v>
      </c>
      <c r="C130" s="16" t="s">
        <v>154</v>
      </c>
      <c r="D130" s="16" t="s">
        <v>385</v>
      </c>
      <c r="E130" s="18" t="s">
        <v>156</v>
      </c>
      <c r="F130" s="17">
        <v>5</v>
      </c>
      <c r="G130" s="19"/>
      <c r="H130" s="19">
        <f t="shared" si="16"/>
        <v>0</v>
      </c>
      <c r="I130" s="19">
        <f t="shared" si="17"/>
        <v>0</v>
      </c>
      <c r="J130" s="20">
        <f t="shared" si="7"/>
        <v>0</v>
      </c>
    </row>
    <row r="131" spans="1:10" ht="24" customHeight="1" x14ac:dyDescent="0.2">
      <c r="A131" s="11" t="s">
        <v>386</v>
      </c>
      <c r="B131" s="12" t="s">
        <v>387</v>
      </c>
      <c r="C131" s="11" t="s">
        <v>9</v>
      </c>
      <c r="D131" s="11" t="s">
        <v>388</v>
      </c>
      <c r="E131" s="13" t="s">
        <v>83</v>
      </c>
      <c r="F131" s="12">
        <v>1</v>
      </c>
      <c r="G131" s="14"/>
      <c r="H131" s="14">
        <f t="shared" si="16"/>
        <v>0</v>
      </c>
      <c r="I131" s="14">
        <f t="shared" si="17"/>
        <v>0</v>
      </c>
      <c r="J131" s="15">
        <f t="shared" si="7"/>
        <v>0</v>
      </c>
    </row>
    <row r="132" spans="1:10" ht="24" customHeight="1" x14ac:dyDescent="0.2">
      <c r="A132" s="7" t="s">
        <v>389</v>
      </c>
      <c r="B132" s="7"/>
      <c r="C132" s="7"/>
      <c r="D132" s="7" t="s">
        <v>390</v>
      </c>
      <c r="E132" s="7"/>
      <c r="F132" s="8"/>
      <c r="G132" s="7"/>
      <c r="H132" s="7"/>
      <c r="I132" s="9"/>
      <c r="J132" s="10">
        <f t="shared" si="7"/>
        <v>0</v>
      </c>
    </row>
    <row r="133" spans="1:10" ht="39" customHeight="1" x14ac:dyDescent="0.2">
      <c r="A133" s="11" t="s">
        <v>391</v>
      </c>
      <c r="B133" s="12" t="s">
        <v>392</v>
      </c>
      <c r="C133" s="11" t="s">
        <v>14</v>
      </c>
      <c r="D133" s="11" t="s">
        <v>393</v>
      </c>
      <c r="E133" s="13" t="s">
        <v>83</v>
      </c>
      <c r="F133" s="12">
        <v>96</v>
      </c>
      <c r="G133" s="14"/>
      <c r="H133" s="14">
        <f t="shared" ref="H133:H154" si="18">TRUNC(G133 * (1 + 24.86 / 100), 2)</f>
        <v>0</v>
      </c>
      <c r="I133" s="14">
        <f t="shared" ref="I133:I154" si="19">TRUNC(F133 * H133, 2)</f>
        <v>0</v>
      </c>
      <c r="J133" s="15">
        <f t="shared" ref="J133:J196" si="20">I133 / 3889407.93</f>
        <v>0</v>
      </c>
    </row>
    <row r="134" spans="1:10" ht="39" customHeight="1" x14ac:dyDescent="0.2">
      <c r="A134" s="11" t="s">
        <v>394</v>
      </c>
      <c r="B134" s="12" t="s">
        <v>395</v>
      </c>
      <c r="C134" s="11" t="s">
        <v>14</v>
      </c>
      <c r="D134" s="11" t="s">
        <v>396</v>
      </c>
      <c r="E134" s="13" t="s">
        <v>83</v>
      </c>
      <c r="F134" s="12">
        <v>144</v>
      </c>
      <c r="G134" s="14"/>
      <c r="H134" s="14">
        <f t="shared" si="18"/>
        <v>0</v>
      </c>
      <c r="I134" s="14">
        <f t="shared" si="19"/>
        <v>0</v>
      </c>
      <c r="J134" s="15">
        <f t="shared" si="20"/>
        <v>0</v>
      </c>
    </row>
    <row r="135" spans="1:10" ht="39" customHeight="1" x14ac:dyDescent="0.2">
      <c r="A135" s="11" t="s">
        <v>397</v>
      </c>
      <c r="B135" s="12" t="s">
        <v>398</v>
      </c>
      <c r="C135" s="11" t="s">
        <v>14</v>
      </c>
      <c r="D135" s="11" t="s">
        <v>399</v>
      </c>
      <c r="E135" s="13" t="s">
        <v>83</v>
      </c>
      <c r="F135" s="12">
        <v>30</v>
      </c>
      <c r="G135" s="14"/>
      <c r="H135" s="14">
        <f t="shared" si="18"/>
        <v>0</v>
      </c>
      <c r="I135" s="14">
        <f t="shared" si="19"/>
        <v>0</v>
      </c>
      <c r="J135" s="15">
        <f t="shared" si="20"/>
        <v>0</v>
      </c>
    </row>
    <row r="136" spans="1:10" ht="26.1" customHeight="1" x14ac:dyDescent="0.2">
      <c r="A136" s="11" t="s">
        <v>400</v>
      </c>
      <c r="B136" s="12" t="s">
        <v>401</v>
      </c>
      <c r="C136" s="11" t="s">
        <v>14</v>
      </c>
      <c r="D136" s="11" t="s">
        <v>402</v>
      </c>
      <c r="E136" s="13" t="s">
        <v>83</v>
      </c>
      <c r="F136" s="12">
        <v>24</v>
      </c>
      <c r="G136" s="14"/>
      <c r="H136" s="14">
        <f t="shared" si="18"/>
        <v>0</v>
      </c>
      <c r="I136" s="14">
        <f t="shared" si="19"/>
        <v>0</v>
      </c>
      <c r="J136" s="15">
        <f t="shared" si="20"/>
        <v>0</v>
      </c>
    </row>
    <row r="137" spans="1:10" ht="51.95" customHeight="1" x14ac:dyDescent="0.2">
      <c r="A137" s="11" t="s">
        <v>403</v>
      </c>
      <c r="B137" s="12" t="s">
        <v>404</v>
      </c>
      <c r="C137" s="11" t="s">
        <v>14</v>
      </c>
      <c r="D137" s="11" t="s">
        <v>405</v>
      </c>
      <c r="E137" s="13" t="s">
        <v>11</v>
      </c>
      <c r="F137" s="12">
        <v>6</v>
      </c>
      <c r="G137" s="14"/>
      <c r="H137" s="14">
        <f t="shared" si="18"/>
        <v>0</v>
      </c>
      <c r="I137" s="14">
        <f t="shared" si="19"/>
        <v>0</v>
      </c>
      <c r="J137" s="15">
        <f t="shared" si="20"/>
        <v>0</v>
      </c>
    </row>
    <row r="138" spans="1:10" ht="51.95" customHeight="1" x14ac:dyDescent="0.2">
      <c r="A138" s="11" t="s">
        <v>406</v>
      </c>
      <c r="B138" s="12" t="s">
        <v>407</v>
      </c>
      <c r="C138" s="11" t="s">
        <v>14</v>
      </c>
      <c r="D138" s="11" t="s">
        <v>408</v>
      </c>
      <c r="E138" s="13" t="s">
        <v>11</v>
      </c>
      <c r="F138" s="12">
        <v>24</v>
      </c>
      <c r="G138" s="14"/>
      <c r="H138" s="14">
        <f t="shared" si="18"/>
        <v>0</v>
      </c>
      <c r="I138" s="14">
        <f t="shared" si="19"/>
        <v>0</v>
      </c>
      <c r="J138" s="15">
        <f t="shared" si="20"/>
        <v>0</v>
      </c>
    </row>
    <row r="139" spans="1:10" ht="51.95" customHeight="1" x14ac:dyDescent="0.2">
      <c r="A139" s="11" t="s">
        <v>409</v>
      </c>
      <c r="B139" s="12" t="s">
        <v>410</v>
      </c>
      <c r="C139" s="11" t="s">
        <v>14</v>
      </c>
      <c r="D139" s="11" t="s">
        <v>411</v>
      </c>
      <c r="E139" s="13" t="s">
        <v>11</v>
      </c>
      <c r="F139" s="12">
        <v>40</v>
      </c>
      <c r="G139" s="14"/>
      <c r="H139" s="14">
        <f t="shared" si="18"/>
        <v>0</v>
      </c>
      <c r="I139" s="14">
        <f t="shared" si="19"/>
        <v>0</v>
      </c>
      <c r="J139" s="15">
        <f t="shared" si="20"/>
        <v>0</v>
      </c>
    </row>
    <row r="140" spans="1:10" ht="51.95" customHeight="1" x14ac:dyDescent="0.2">
      <c r="A140" s="11" t="s">
        <v>412</v>
      </c>
      <c r="B140" s="12" t="s">
        <v>413</v>
      </c>
      <c r="C140" s="11" t="s">
        <v>14</v>
      </c>
      <c r="D140" s="11" t="s">
        <v>414</v>
      </c>
      <c r="E140" s="13" t="s">
        <v>11</v>
      </c>
      <c r="F140" s="12">
        <v>8</v>
      </c>
      <c r="G140" s="14"/>
      <c r="H140" s="14">
        <f t="shared" si="18"/>
        <v>0</v>
      </c>
      <c r="I140" s="14">
        <f t="shared" si="19"/>
        <v>0</v>
      </c>
      <c r="J140" s="15">
        <f t="shared" si="20"/>
        <v>0</v>
      </c>
    </row>
    <row r="141" spans="1:10" ht="51.95" customHeight="1" x14ac:dyDescent="0.2">
      <c r="A141" s="11" t="s">
        <v>415</v>
      </c>
      <c r="B141" s="12" t="s">
        <v>416</v>
      </c>
      <c r="C141" s="11" t="s">
        <v>14</v>
      </c>
      <c r="D141" s="11" t="s">
        <v>417</v>
      </c>
      <c r="E141" s="13" t="s">
        <v>11</v>
      </c>
      <c r="F141" s="12">
        <v>68</v>
      </c>
      <c r="G141" s="14"/>
      <c r="H141" s="14">
        <f t="shared" si="18"/>
        <v>0</v>
      </c>
      <c r="I141" s="14">
        <f t="shared" si="19"/>
        <v>0</v>
      </c>
      <c r="J141" s="15">
        <f t="shared" si="20"/>
        <v>0</v>
      </c>
    </row>
    <row r="142" spans="1:10" ht="51.95" customHeight="1" x14ac:dyDescent="0.2">
      <c r="A142" s="11" t="s">
        <v>418</v>
      </c>
      <c r="B142" s="12" t="s">
        <v>419</v>
      </c>
      <c r="C142" s="11" t="s">
        <v>14</v>
      </c>
      <c r="D142" s="11" t="s">
        <v>420</v>
      </c>
      <c r="E142" s="13" t="s">
        <v>11</v>
      </c>
      <c r="F142" s="12">
        <v>19</v>
      </c>
      <c r="G142" s="14"/>
      <c r="H142" s="14">
        <f t="shared" si="18"/>
        <v>0</v>
      </c>
      <c r="I142" s="14">
        <f t="shared" si="19"/>
        <v>0</v>
      </c>
      <c r="J142" s="15">
        <f t="shared" si="20"/>
        <v>0</v>
      </c>
    </row>
    <row r="143" spans="1:10" ht="51.95" customHeight="1" x14ac:dyDescent="0.2">
      <c r="A143" s="11" t="s">
        <v>421</v>
      </c>
      <c r="B143" s="12" t="s">
        <v>422</v>
      </c>
      <c r="C143" s="11" t="s">
        <v>14</v>
      </c>
      <c r="D143" s="11" t="s">
        <v>423</v>
      </c>
      <c r="E143" s="13" t="s">
        <v>11</v>
      </c>
      <c r="F143" s="12">
        <v>4</v>
      </c>
      <c r="G143" s="14"/>
      <c r="H143" s="14">
        <f t="shared" si="18"/>
        <v>0</v>
      </c>
      <c r="I143" s="14">
        <f t="shared" si="19"/>
        <v>0</v>
      </c>
      <c r="J143" s="15">
        <f t="shared" si="20"/>
        <v>0</v>
      </c>
    </row>
    <row r="144" spans="1:10" ht="39" customHeight="1" x14ac:dyDescent="0.2">
      <c r="A144" s="11" t="s">
        <v>424</v>
      </c>
      <c r="B144" s="12" t="s">
        <v>425</v>
      </c>
      <c r="C144" s="11" t="s">
        <v>14</v>
      </c>
      <c r="D144" s="11" t="s">
        <v>426</v>
      </c>
      <c r="E144" s="13" t="s">
        <v>11</v>
      </c>
      <c r="F144" s="12">
        <v>20</v>
      </c>
      <c r="G144" s="14"/>
      <c r="H144" s="14">
        <f t="shared" si="18"/>
        <v>0</v>
      </c>
      <c r="I144" s="14">
        <f t="shared" si="19"/>
        <v>0</v>
      </c>
      <c r="J144" s="15">
        <f t="shared" si="20"/>
        <v>0</v>
      </c>
    </row>
    <row r="145" spans="1:10" ht="51.95" customHeight="1" x14ac:dyDescent="0.2">
      <c r="A145" s="11" t="s">
        <v>427</v>
      </c>
      <c r="B145" s="12" t="s">
        <v>428</v>
      </c>
      <c r="C145" s="11" t="s">
        <v>14</v>
      </c>
      <c r="D145" s="11" t="s">
        <v>429</v>
      </c>
      <c r="E145" s="13" t="s">
        <v>11</v>
      </c>
      <c r="F145" s="12">
        <v>1</v>
      </c>
      <c r="G145" s="14"/>
      <c r="H145" s="14">
        <f t="shared" si="18"/>
        <v>0</v>
      </c>
      <c r="I145" s="14">
        <f t="shared" si="19"/>
        <v>0</v>
      </c>
      <c r="J145" s="15">
        <f t="shared" si="20"/>
        <v>0</v>
      </c>
    </row>
    <row r="146" spans="1:10" ht="51.95" customHeight="1" x14ac:dyDescent="0.2">
      <c r="A146" s="11" t="s">
        <v>430</v>
      </c>
      <c r="B146" s="12" t="s">
        <v>431</v>
      </c>
      <c r="C146" s="11" t="s">
        <v>14</v>
      </c>
      <c r="D146" s="11" t="s">
        <v>432</v>
      </c>
      <c r="E146" s="13" t="s">
        <v>11</v>
      </c>
      <c r="F146" s="12">
        <v>8</v>
      </c>
      <c r="G146" s="14"/>
      <c r="H146" s="14">
        <f t="shared" si="18"/>
        <v>0</v>
      </c>
      <c r="I146" s="14">
        <f t="shared" si="19"/>
        <v>0</v>
      </c>
      <c r="J146" s="15">
        <f t="shared" si="20"/>
        <v>0</v>
      </c>
    </row>
    <row r="147" spans="1:10" ht="51.95" customHeight="1" x14ac:dyDescent="0.2">
      <c r="A147" s="11" t="s">
        <v>433</v>
      </c>
      <c r="B147" s="12" t="s">
        <v>434</v>
      </c>
      <c r="C147" s="11" t="s">
        <v>14</v>
      </c>
      <c r="D147" s="11" t="s">
        <v>435</v>
      </c>
      <c r="E147" s="13" t="s">
        <v>11</v>
      </c>
      <c r="F147" s="12">
        <v>10</v>
      </c>
      <c r="G147" s="14"/>
      <c r="H147" s="14">
        <f t="shared" si="18"/>
        <v>0</v>
      </c>
      <c r="I147" s="14">
        <f t="shared" si="19"/>
        <v>0</v>
      </c>
      <c r="J147" s="15">
        <f t="shared" si="20"/>
        <v>0</v>
      </c>
    </row>
    <row r="148" spans="1:10" ht="51.95" customHeight="1" x14ac:dyDescent="0.2">
      <c r="A148" s="11" t="s">
        <v>436</v>
      </c>
      <c r="B148" s="12" t="s">
        <v>437</v>
      </c>
      <c r="C148" s="11" t="s">
        <v>14</v>
      </c>
      <c r="D148" s="11" t="s">
        <v>438</v>
      </c>
      <c r="E148" s="13" t="s">
        <v>11</v>
      </c>
      <c r="F148" s="12">
        <v>5</v>
      </c>
      <c r="G148" s="14"/>
      <c r="H148" s="14">
        <f t="shared" si="18"/>
        <v>0</v>
      </c>
      <c r="I148" s="14">
        <f t="shared" si="19"/>
        <v>0</v>
      </c>
      <c r="J148" s="15">
        <f t="shared" si="20"/>
        <v>0</v>
      </c>
    </row>
    <row r="149" spans="1:10" ht="39" customHeight="1" x14ac:dyDescent="0.2">
      <c r="A149" s="11" t="s">
        <v>439</v>
      </c>
      <c r="B149" s="12" t="s">
        <v>440</v>
      </c>
      <c r="C149" s="11" t="s">
        <v>14</v>
      </c>
      <c r="D149" s="11" t="s">
        <v>441</v>
      </c>
      <c r="E149" s="13" t="s">
        <v>11</v>
      </c>
      <c r="F149" s="12">
        <v>4</v>
      </c>
      <c r="G149" s="14"/>
      <c r="H149" s="14">
        <f t="shared" si="18"/>
        <v>0</v>
      </c>
      <c r="I149" s="14">
        <f t="shared" si="19"/>
        <v>0</v>
      </c>
      <c r="J149" s="15">
        <f t="shared" si="20"/>
        <v>0</v>
      </c>
    </row>
    <row r="150" spans="1:10" ht="51.95" customHeight="1" x14ac:dyDescent="0.2">
      <c r="A150" s="11" t="s">
        <v>442</v>
      </c>
      <c r="B150" s="12" t="s">
        <v>443</v>
      </c>
      <c r="C150" s="11" t="s">
        <v>14</v>
      </c>
      <c r="D150" s="11" t="s">
        <v>444</v>
      </c>
      <c r="E150" s="13" t="s">
        <v>11</v>
      </c>
      <c r="F150" s="12">
        <v>105</v>
      </c>
      <c r="G150" s="14"/>
      <c r="H150" s="14">
        <f t="shared" si="18"/>
        <v>0</v>
      </c>
      <c r="I150" s="14">
        <f t="shared" si="19"/>
        <v>0</v>
      </c>
      <c r="J150" s="15">
        <f t="shared" si="20"/>
        <v>0</v>
      </c>
    </row>
    <row r="151" spans="1:10" ht="51.95" customHeight="1" x14ac:dyDescent="0.2">
      <c r="A151" s="11" t="s">
        <v>445</v>
      </c>
      <c r="B151" s="12" t="s">
        <v>446</v>
      </c>
      <c r="C151" s="11" t="s">
        <v>14</v>
      </c>
      <c r="D151" s="11" t="s">
        <v>447</v>
      </c>
      <c r="E151" s="13" t="s">
        <v>11</v>
      </c>
      <c r="F151" s="12">
        <v>33</v>
      </c>
      <c r="G151" s="14"/>
      <c r="H151" s="14">
        <f t="shared" si="18"/>
        <v>0</v>
      </c>
      <c r="I151" s="14">
        <f t="shared" si="19"/>
        <v>0</v>
      </c>
      <c r="J151" s="15">
        <f t="shared" si="20"/>
        <v>0</v>
      </c>
    </row>
    <row r="152" spans="1:10" ht="51.95" customHeight="1" x14ac:dyDescent="0.2">
      <c r="A152" s="11" t="s">
        <v>448</v>
      </c>
      <c r="B152" s="12" t="s">
        <v>449</v>
      </c>
      <c r="C152" s="11" t="s">
        <v>14</v>
      </c>
      <c r="D152" s="11" t="s">
        <v>450</v>
      </c>
      <c r="E152" s="13" t="s">
        <v>11</v>
      </c>
      <c r="F152" s="12">
        <v>4</v>
      </c>
      <c r="G152" s="14"/>
      <c r="H152" s="14">
        <f t="shared" si="18"/>
        <v>0</v>
      </c>
      <c r="I152" s="14">
        <f t="shared" si="19"/>
        <v>0</v>
      </c>
      <c r="J152" s="15">
        <f t="shared" si="20"/>
        <v>0</v>
      </c>
    </row>
    <row r="153" spans="1:10" ht="39" customHeight="1" x14ac:dyDescent="0.2">
      <c r="A153" s="11" t="s">
        <v>451</v>
      </c>
      <c r="B153" s="12" t="s">
        <v>452</v>
      </c>
      <c r="C153" s="11" t="s">
        <v>14</v>
      </c>
      <c r="D153" s="11" t="s">
        <v>453</v>
      </c>
      <c r="E153" s="13" t="s">
        <v>11</v>
      </c>
      <c r="F153" s="12">
        <v>11</v>
      </c>
      <c r="G153" s="14"/>
      <c r="H153" s="14">
        <f t="shared" si="18"/>
        <v>0</v>
      </c>
      <c r="I153" s="14">
        <f t="shared" si="19"/>
        <v>0</v>
      </c>
      <c r="J153" s="15">
        <f t="shared" si="20"/>
        <v>0</v>
      </c>
    </row>
    <row r="154" spans="1:10" ht="26.1" customHeight="1" x14ac:dyDescent="0.2">
      <c r="A154" s="16" t="s">
        <v>454</v>
      </c>
      <c r="B154" s="17" t="s">
        <v>384</v>
      </c>
      <c r="C154" s="16" t="s">
        <v>154</v>
      </c>
      <c r="D154" s="16" t="s">
        <v>385</v>
      </c>
      <c r="E154" s="18" t="s">
        <v>156</v>
      </c>
      <c r="F154" s="17">
        <v>25</v>
      </c>
      <c r="G154" s="19"/>
      <c r="H154" s="19">
        <f t="shared" si="18"/>
        <v>0</v>
      </c>
      <c r="I154" s="19">
        <f t="shared" si="19"/>
        <v>0</v>
      </c>
      <c r="J154" s="20">
        <f t="shared" si="20"/>
        <v>0</v>
      </c>
    </row>
    <row r="155" spans="1:10" ht="24" customHeight="1" x14ac:dyDescent="0.2">
      <c r="A155" s="7" t="s">
        <v>455</v>
      </c>
      <c r="B155" s="7"/>
      <c r="C155" s="7"/>
      <c r="D155" s="7" t="s">
        <v>456</v>
      </c>
      <c r="E155" s="7"/>
      <c r="F155" s="8"/>
      <c r="G155" s="7"/>
      <c r="H155" s="7"/>
      <c r="I155" s="9"/>
      <c r="J155" s="10">
        <f t="shared" si="20"/>
        <v>0</v>
      </c>
    </row>
    <row r="156" spans="1:10" ht="24" customHeight="1" x14ac:dyDescent="0.2">
      <c r="A156" s="7" t="s">
        <v>457</v>
      </c>
      <c r="B156" s="7"/>
      <c r="C156" s="7"/>
      <c r="D156" s="7" t="s">
        <v>458</v>
      </c>
      <c r="E156" s="7"/>
      <c r="F156" s="8"/>
      <c r="G156" s="7"/>
      <c r="H156" s="7"/>
      <c r="I156" s="9"/>
      <c r="J156" s="10">
        <f t="shared" si="20"/>
        <v>0</v>
      </c>
    </row>
    <row r="157" spans="1:10" ht="39" customHeight="1" x14ac:dyDescent="0.2">
      <c r="A157" s="11" t="s">
        <v>459</v>
      </c>
      <c r="B157" s="12" t="s">
        <v>460</v>
      </c>
      <c r="C157" s="11" t="s">
        <v>14</v>
      </c>
      <c r="D157" s="11" t="s">
        <v>461</v>
      </c>
      <c r="E157" s="13" t="s">
        <v>83</v>
      </c>
      <c r="F157" s="12">
        <v>19</v>
      </c>
      <c r="G157" s="14"/>
      <c r="H157" s="14">
        <f t="shared" ref="H157:H189" si="21">TRUNC(G157 * (1 + 24.86 / 100), 2)</f>
        <v>0</v>
      </c>
      <c r="I157" s="14">
        <f t="shared" ref="I157:I189" si="22">TRUNC(F157 * H157, 2)</f>
        <v>0</v>
      </c>
      <c r="J157" s="15">
        <f t="shared" si="20"/>
        <v>0</v>
      </c>
    </row>
    <row r="158" spans="1:10" ht="26.1" customHeight="1" x14ac:dyDescent="0.2">
      <c r="A158" s="11" t="s">
        <v>462</v>
      </c>
      <c r="B158" s="12" t="s">
        <v>463</v>
      </c>
      <c r="C158" s="11" t="s">
        <v>28</v>
      </c>
      <c r="D158" s="11" t="s">
        <v>464</v>
      </c>
      <c r="E158" s="13" t="s">
        <v>83</v>
      </c>
      <c r="F158" s="12">
        <v>1</v>
      </c>
      <c r="G158" s="14"/>
      <c r="H158" s="14">
        <f t="shared" si="21"/>
        <v>0</v>
      </c>
      <c r="I158" s="14">
        <f t="shared" si="22"/>
        <v>0</v>
      </c>
      <c r="J158" s="15">
        <f t="shared" si="20"/>
        <v>0</v>
      </c>
    </row>
    <row r="159" spans="1:10" ht="39" customHeight="1" x14ac:dyDescent="0.2">
      <c r="A159" s="11" t="s">
        <v>465</v>
      </c>
      <c r="B159" s="12" t="s">
        <v>466</v>
      </c>
      <c r="C159" s="11" t="s">
        <v>14</v>
      </c>
      <c r="D159" s="11" t="s">
        <v>467</v>
      </c>
      <c r="E159" s="13" t="s">
        <v>83</v>
      </c>
      <c r="F159" s="12">
        <v>1</v>
      </c>
      <c r="G159" s="14"/>
      <c r="H159" s="14">
        <f t="shared" si="21"/>
        <v>0</v>
      </c>
      <c r="I159" s="14">
        <f t="shared" si="22"/>
        <v>0</v>
      </c>
      <c r="J159" s="15">
        <f t="shared" si="20"/>
        <v>0</v>
      </c>
    </row>
    <row r="160" spans="1:10" ht="39" customHeight="1" x14ac:dyDescent="0.2">
      <c r="A160" s="11" t="s">
        <v>468</v>
      </c>
      <c r="B160" s="12" t="s">
        <v>469</v>
      </c>
      <c r="C160" s="11" t="s">
        <v>14</v>
      </c>
      <c r="D160" s="11" t="s">
        <v>470</v>
      </c>
      <c r="E160" s="13" t="s">
        <v>83</v>
      </c>
      <c r="F160" s="12">
        <v>1</v>
      </c>
      <c r="G160" s="14"/>
      <c r="H160" s="14">
        <f t="shared" si="21"/>
        <v>0</v>
      </c>
      <c r="I160" s="14">
        <f t="shared" si="22"/>
        <v>0</v>
      </c>
      <c r="J160" s="15">
        <f t="shared" si="20"/>
        <v>0</v>
      </c>
    </row>
    <row r="161" spans="1:10" ht="39" customHeight="1" x14ac:dyDescent="0.2">
      <c r="A161" s="11" t="s">
        <v>471</v>
      </c>
      <c r="B161" s="12" t="s">
        <v>472</v>
      </c>
      <c r="C161" s="11" t="s">
        <v>14</v>
      </c>
      <c r="D161" s="11" t="s">
        <v>473</v>
      </c>
      <c r="E161" s="13" t="s">
        <v>83</v>
      </c>
      <c r="F161" s="12">
        <v>300</v>
      </c>
      <c r="G161" s="14"/>
      <c r="H161" s="14">
        <f t="shared" si="21"/>
        <v>0</v>
      </c>
      <c r="I161" s="14">
        <f t="shared" si="22"/>
        <v>0</v>
      </c>
      <c r="J161" s="15">
        <f t="shared" si="20"/>
        <v>0</v>
      </c>
    </row>
    <row r="162" spans="1:10" ht="39" customHeight="1" x14ac:dyDescent="0.2">
      <c r="A162" s="11" t="s">
        <v>474</v>
      </c>
      <c r="B162" s="12" t="s">
        <v>475</v>
      </c>
      <c r="C162" s="11" t="s">
        <v>14</v>
      </c>
      <c r="D162" s="11" t="s">
        <v>476</v>
      </c>
      <c r="E162" s="13" t="s">
        <v>83</v>
      </c>
      <c r="F162" s="12">
        <v>300</v>
      </c>
      <c r="G162" s="14"/>
      <c r="H162" s="14">
        <f t="shared" si="21"/>
        <v>0</v>
      </c>
      <c r="I162" s="14">
        <f t="shared" si="22"/>
        <v>0</v>
      </c>
      <c r="J162" s="15">
        <f t="shared" si="20"/>
        <v>0</v>
      </c>
    </row>
    <row r="163" spans="1:10" ht="39" customHeight="1" x14ac:dyDescent="0.2">
      <c r="A163" s="11" t="s">
        <v>477</v>
      </c>
      <c r="B163" s="12" t="s">
        <v>478</v>
      </c>
      <c r="C163" s="11" t="s">
        <v>14</v>
      </c>
      <c r="D163" s="11" t="s">
        <v>479</v>
      </c>
      <c r="E163" s="13" t="s">
        <v>83</v>
      </c>
      <c r="F163" s="12">
        <v>3</v>
      </c>
      <c r="G163" s="14"/>
      <c r="H163" s="14">
        <f t="shared" si="21"/>
        <v>0</v>
      </c>
      <c r="I163" s="14">
        <f t="shared" si="22"/>
        <v>0</v>
      </c>
      <c r="J163" s="15">
        <f t="shared" si="20"/>
        <v>0</v>
      </c>
    </row>
    <row r="164" spans="1:10" ht="26.1" customHeight="1" x14ac:dyDescent="0.2">
      <c r="A164" s="16" t="s">
        <v>480</v>
      </c>
      <c r="B164" s="17" t="s">
        <v>481</v>
      </c>
      <c r="C164" s="16" t="s">
        <v>14</v>
      </c>
      <c r="D164" s="16" t="s">
        <v>482</v>
      </c>
      <c r="E164" s="18" t="s">
        <v>11</v>
      </c>
      <c r="F164" s="17">
        <v>5</v>
      </c>
      <c r="G164" s="19"/>
      <c r="H164" s="19">
        <f t="shared" si="21"/>
        <v>0</v>
      </c>
      <c r="I164" s="19">
        <f t="shared" si="22"/>
        <v>0</v>
      </c>
      <c r="J164" s="20">
        <f t="shared" si="20"/>
        <v>0</v>
      </c>
    </row>
    <row r="165" spans="1:10" ht="26.1" customHeight="1" x14ac:dyDescent="0.2">
      <c r="A165" s="16" t="s">
        <v>483</v>
      </c>
      <c r="B165" s="17" t="s">
        <v>484</v>
      </c>
      <c r="C165" s="16" t="s">
        <v>14</v>
      </c>
      <c r="D165" s="16" t="s">
        <v>485</v>
      </c>
      <c r="E165" s="18" t="s">
        <v>11</v>
      </c>
      <c r="F165" s="17">
        <v>300</v>
      </c>
      <c r="G165" s="19"/>
      <c r="H165" s="19">
        <f t="shared" si="21"/>
        <v>0</v>
      </c>
      <c r="I165" s="19">
        <f t="shared" si="22"/>
        <v>0</v>
      </c>
      <c r="J165" s="20">
        <f t="shared" si="20"/>
        <v>0</v>
      </c>
    </row>
    <row r="166" spans="1:10" ht="26.1" customHeight="1" x14ac:dyDescent="0.2">
      <c r="A166" s="16" t="s">
        <v>486</v>
      </c>
      <c r="B166" s="17" t="s">
        <v>487</v>
      </c>
      <c r="C166" s="16" t="s">
        <v>14</v>
      </c>
      <c r="D166" s="16" t="s">
        <v>488</v>
      </c>
      <c r="E166" s="18" t="s">
        <v>11</v>
      </c>
      <c r="F166" s="17">
        <v>3</v>
      </c>
      <c r="G166" s="19"/>
      <c r="H166" s="19">
        <f t="shared" si="21"/>
        <v>0</v>
      </c>
      <c r="I166" s="19">
        <f t="shared" si="22"/>
        <v>0</v>
      </c>
      <c r="J166" s="20">
        <f t="shared" si="20"/>
        <v>0</v>
      </c>
    </row>
    <row r="167" spans="1:10" ht="39" customHeight="1" x14ac:dyDescent="0.2">
      <c r="A167" s="11" t="s">
        <v>489</v>
      </c>
      <c r="B167" s="12" t="s">
        <v>490</v>
      </c>
      <c r="C167" s="11" t="s">
        <v>14</v>
      </c>
      <c r="D167" s="11" t="s">
        <v>491</v>
      </c>
      <c r="E167" s="13" t="s">
        <v>11</v>
      </c>
      <c r="F167" s="12">
        <v>110</v>
      </c>
      <c r="G167" s="14"/>
      <c r="H167" s="14">
        <f t="shared" si="21"/>
        <v>0</v>
      </c>
      <c r="I167" s="14">
        <f t="shared" si="22"/>
        <v>0</v>
      </c>
      <c r="J167" s="15">
        <f t="shared" si="20"/>
        <v>0</v>
      </c>
    </row>
    <row r="168" spans="1:10" ht="39" customHeight="1" x14ac:dyDescent="0.2">
      <c r="A168" s="11" t="s">
        <v>492</v>
      </c>
      <c r="B168" s="12" t="s">
        <v>493</v>
      </c>
      <c r="C168" s="11" t="s">
        <v>14</v>
      </c>
      <c r="D168" s="11" t="s">
        <v>494</v>
      </c>
      <c r="E168" s="13" t="s">
        <v>11</v>
      </c>
      <c r="F168" s="12">
        <v>50</v>
      </c>
      <c r="G168" s="14"/>
      <c r="H168" s="14">
        <f t="shared" si="21"/>
        <v>0</v>
      </c>
      <c r="I168" s="14">
        <f t="shared" si="22"/>
        <v>0</v>
      </c>
      <c r="J168" s="15">
        <f t="shared" si="20"/>
        <v>0</v>
      </c>
    </row>
    <row r="169" spans="1:10" ht="39" customHeight="1" x14ac:dyDescent="0.2">
      <c r="A169" s="11" t="s">
        <v>495</v>
      </c>
      <c r="B169" s="12" t="s">
        <v>496</v>
      </c>
      <c r="C169" s="11" t="s">
        <v>14</v>
      </c>
      <c r="D169" s="11" t="s">
        <v>497</v>
      </c>
      <c r="E169" s="13" t="s">
        <v>83</v>
      </c>
      <c r="F169" s="12">
        <v>6100</v>
      </c>
      <c r="G169" s="14"/>
      <c r="H169" s="14">
        <f t="shared" si="21"/>
        <v>0</v>
      </c>
      <c r="I169" s="14">
        <f t="shared" si="22"/>
        <v>0</v>
      </c>
      <c r="J169" s="15">
        <f t="shared" si="20"/>
        <v>0</v>
      </c>
    </row>
    <row r="170" spans="1:10" ht="39" customHeight="1" x14ac:dyDescent="0.2">
      <c r="A170" s="11" t="s">
        <v>498</v>
      </c>
      <c r="B170" s="12" t="s">
        <v>499</v>
      </c>
      <c r="C170" s="11" t="s">
        <v>14</v>
      </c>
      <c r="D170" s="11" t="s">
        <v>500</v>
      </c>
      <c r="E170" s="13" t="s">
        <v>83</v>
      </c>
      <c r="F170" s="12">
        <v>700</v>
      </c>
      <c r="G170" s="14"/>
      <c r="H170" s="14">
        <f t="shared" si="21"/>
        <v>0</v>
      </c>
      <c r="I170" s="14">
        <f t="shared" si="22"/>
        <v>0</v>
      </c>
      <c r="J170" s="15">
        <f t="shared" si="20"/>
        <v>0</v>
      </c>
    </row>
    <row r="171" spans="1:10" ht="39" customHeight="1" x14ac:dyDescent="0.2">
      <c r="A171" s="11" t="s">
        <v>501</v>
      </c>
      <c r="B171" s="12" t="s">
        <v>502</v>
      </c>
      <c r="C171" s="11" t="s">
        <v>14</v>
      </c>
      <c r="D171" s="11" t="s">
        <v>503</v>
      </c>
      <c r="E171" s="13" t="s">
        <v>83</v>
      </c>
      <c r="F171" s="12">
        <v>750</v>
      </c>
      <c r="G171" s="14"/>
      <c r="H171" s="14">
        <f t="shared" si="21"/>
        <v>0</v>
      </c>
      <c r="I171" s="14">
        <f t="shared" si="22"/>
        <v>0</v>
      </c>
      <c r="J171" s="15">
        <f t="shared" si="20"/>
        <v>0</v>
      </c>
    </row>
    <row r="172" spans="1:10" ht="39" customHeight="1" x14ac:dyDescent="0.2">
      <c r="A172" s="11" t="s">
        <v>504</v>
      </c>
      <c r="B172" s="12" t="s">
        <v>505</v>
      </c>
      <c r="C172" s="11" t="s">
        <v>14</v>
      </c>
      <c r="D172" s="11" t="s">
        <v>506</v>
      </c>
      <c r="E172" s="13" t="s">
        <v>83</v>
      </c>
      <c r="F172" s="12">
        <v>900</v>
      </c>
      <c r="G172" s="14"/>
      <c r="H172" s="14">
        <f t="shared" si="21"/>
        <v>0</v>
      </c>
      <c r="I172" s="14">
        <f t="shared" si="22"/>
        <v>0</v>
      </c>
      <c r="J172" s="15">
        <f t="shared" si="20"/>
        <v>0</v>
      </c>
    </row>
    <row r="173" spans="1:10" ht="39" customHeight="1" x14ac:dyDescent="0.2">
      <c r="A173" s="11" t="s">
        <v>507</v>
      </c>
      <c r="B173" s="12" t="s">
        <v>508</v>
      </c>
      <c r="C173" s="11" t="s">
        <v>14</v>
      </c>
      <c r="D173" s="11" t="s">
        <v>509</v>
      </c>
      <c r="E173" s="13" t="s">
        <v>83</v>
      </c>
      <c r="F173" s="12">
        <v>50</v>
      </c>
      <c r="G173" s="14"/>
      <c r="H173" s="14">
        <f t="shared" si="21"/>
        <v>0</v>
      </c>
      <c r="I173" s="14">
        <f t="shared" si="22"/>
        <v>0</v>
      </c>
      <c r="J173" s="15">
        <f t="shared" si="20"/>
        <v>0</v>
      </c>
    </row>
    <row r="174" spans="1:10" ht="51.95" customHeight="1" x14ac:dyDescent="0.2">
      <c r="A174" s="11" t="s">
        <v>510</v>
      </c>
      <c r="B174" s="12" t="s">
        <v>511</v>
      </c>
      <c r="C174" s="11" t="s">
        <v>14</v>
      </c>
      <c r="D174" s="11" t="s">
        <v>512</v>
      </c>
      <c r="E174" s="13" t="s">
        <v>83</v>
      </c>
      <c r="F174" s="12">
        <v>136</v>
      </c>
      <c r="G174" s="14"/>
      <c r="H174" s="14">
        <f t="shared" si="21"/>
        <v>0</v>
      </c>
      <c r="I174" s="14">
        <f t="shared" si="22"/>
        <v>0</v>
      </c>
      <c r="J174" s="15">
        <f t="shared" si="20"/>
        <v>0</v>
      </c>
    </row>
    <row r="175" spans="1:10" ht="51.95" customHeight="1" x14ac:dyDescent="0.2">
      <c r="A175" s="11" t="s">
        <v>513</v>
      </c>
      <c r="B175" s="12" t="s">
        <v>514</v>
      </c>
      <c r="C175" s="11" t="s">
        <v>14</v>
      </c>
      <c r="D175" s="11" t="s">
        <v>515</v>
      </c>
      <c r="E175" s="13" t="s">
        <v>83</v>
      </c>
      <c r="F175" s="12">
        <v>100</v>
      </c>
      <c r="G175" s="14"/>
      <c r="H175" s="14">
        <f t="shared" si="21"/>
        <v>0</v>
      </c>
      <c r="I175" s="14">
        <f t="shared" si="22"/>
        <v>0</v>
      </c>
      <c r="J175" s="15">
        <f t="shared" si="20"/>
        <v>0</v>
      </c>
    </row>
    <row r="176" spans="1:10" ht="51.95" customHeight="1" x14ac:dyDescent="0.2">
      <c r="A176" s="11" t="s">
        <v>516</v>
      </c>
      <c r="B176" s="12" t="s">
        <v>517</v>
      </c>
      <c r="C176" s="11" t="s">
        <v>14</v>
      </c>
      <c r="D176" s="11" t="s">
        <v>518</v>
      </c>
      <c r="E176" s="13" t="s">
        <v>83</v>
      </c>
      <c r="F176" s="12">
        <v>400</v>
      </c>
      <c r="G176" s="14"/>
      <c r="H176" s="14">
        <f t="shared" si="21"/>
        <v>0</v>
      </c>
      <c r="I176" s="14">
        <f t="shared" si="22"/>
        <v>0</v>
      </c>
      <c r="J176" s="15">
        <f t="shared" si="20"/>
        <v>0</v>
      </c>
    </row>
    <row r="177" spans="1:10" ht="65.099999999999994" customHeight="1" x14ac:dyDescent="0.2">
      <c r="A177" s="11" t="s">
        <v>519</v>
      </c>
      <c r="B177" s="12" t="s">
        <v>520</v>
      </c>
      <c r="C177" s="11" t="s">
        <v>14</v>
      </c>
      <c r="D177" s="11" t="s">
        <v>521</v>
      </c>
      <c r="E177" s="13" t="s">
        <v>11</v>
      </c>
      <c r="F177" s="12">
        <v>21</v>
      </c>
      <c r="G177" s="14"/>
      <c r="H177" s="14">
        <f t="shared" si="21"/>
        <v>0</v>
      </c>
      <c r="I177" s="14">
        <f t="shared" si="22"/>
        <v>0</v>
      </c>
      <c r="J177" s="15">
        <f t="shared" si="20"/>
        <v>0</v>
      </c>
    </row>
    <row r="178" spans="1:10" ht="78" customHeight="1" x14ac:dyDescent="0.2">
      <c r="A178" s="11" t="s">
        <v>522</v>
      </c>
      <c r="B178" s="12" t="s">
        <v>523</v>
      </c>
      <c r="C178" s="11" t="s">
        <v>14</v>
      </c>
      <c r="D178" s="11" t="s">
        <v>524</v>
      </c>
      <c r="E178" s="13" t="s">
        <v>11</v>
      </c>
      <c r="F178" s="12">
        <v>5</v>
      </c>
      <c r="G178" s="14"/>
      <c r="H178" s="14">
        <f t="shared" si="21"/>
        <v>0</v>
      </c>
      <c r="I178" s="14">
        <f t="shared" si="22"/>
        <v>0</v>
      </c>
      <c r="J178" s="15">
        <f t="shared" si="20"/>
        <v>0</v>
      </c>
    </row>
    <row r="179" spans="1:10" ht="65.099999999999994" customHeight="1" x14ac:dyDescent="0.2">
      <c r="A179" s="11" t="s">
        <v>525</v>
      </c>
      <c r="B179" s="12" t="s">
        <v>526</v>
      </c>
      <c r="C179" s="11" t="s">
        <v>14</v>
      </c>
      <c r="D179" s="11" t="s">
        <v>527</v>
      </c>
      <c r="E179" s="13" t="s">
        <v>11</v>
      </c>
      <c r="F179" s="12">
        <v>133</v>
      </c>
      <c r="G179" s="14"/>
      <c r="H179" s="14">
        <f t="shared" si="21"/>
        <v>0</v>
      </c>
      <c r="I179" s="14">
        <f t="shared" si="22"/>
        <v>0</v>
      </c>
      <c r="J179" s="15">
        <f t="shared" si="20"/>
        <v>0</v>
      </c>
    </row>
    <row r="180" spans="1:10" ht="24" customHeight="1" x14ac:dyDescent="0.2">
      <c r="A180" s="16" t="s">
        <v>528</v>
      </c>
      <c r="B180" s="17" t="s">
        <v>529</v>
      </c>
      <c r="C180" s="16" t="s">
        <v>14</v>
      </c>
      <c r="D180" s="16" t="s">
        <v>530</v>
      </c>
      <c r="E180" s="18" t="s">
        <v>11</v>
      </c>
      <c r="F180" s="17">
        <v>133</v>
      </c>
      <c r="G180" s="19"/>
      <c r="H180" s="19">
        <f t="shared" si="21"/>
        <v>0</v>
      </c>
      <c r="I180" s="19">
        <f t="shared" si="22"/>
        <v>0</v>
      </c>
      <c r="J180" s="20">
        <f t="shared" si="20"/>
        <v>0</v>
      </c>
    </row>
    <row r="181" spans="1:10" ht="65.099999999999994" customHeight="1" x14ac:dyDescent="0.2">
      <c r="A181" s="11" t="s">
        <v>531</v>
      </c>
      <c r="B181" s="12" t="s">
        <v>532</v>
      </c>
      <c r="C181" s="11" t="s">
        <v>14</v>
      </c>
      <c r="D181" s="11" t="s">
        <v>533</v>
      </c>
      <c r="E181" s="13" t="s">
        <v>11</v>
      </c>
      <c r="F181" s="12">
        <v>20</v>
      </c>
      <c r="G181" s="14"/>
      <c r="H181" s="14">
        <f t="shared" si="21"/>
        <v>0</v>
      </c>
      <c r="I181" s="14">
        <f t="shared" si="22"/>
        <v>0</v>
      </c>
      <c r="J181" s="15">
        <f t="shared" si="20"/>
        <v>0</v>
      </c>
    </row>
    <row r="182" spans="1:10" ht="39" customHeight="1" x14ac:dyDescent="0.2">
      <c r="A182" s="16" t="s">
        <v>534</v>
      </c>
      <c r="B182" s="17" t="s">
        <v>535</v>
      </c>
      <c r="C182" s="16" t="s">
        <v>9</v>
      </c>
      <c r="D182" s="16" t="s">
        <v>536</v>
      </c>
      <c r="E182" s="18" t="s">
        <v>11</v>
      </c>
      <c r="F182" s="17">
        <v>16</v>
      </c>
      <c r="G182" s="19"/>
      <c r="H182" s="19">
        <f t="shared" si="21"/>
        <v>0</v>
      </c>
      <c r="I182" s="19">
        <f t="shared" si="22"/>
        <v>0</v>
      </c>
      <c r="J182" s="20">
        <f t="shared" si="20"/>
        <v>0</v>
      </c>
    </row>
    <row r="183" spans="1:10" ht="39" customHeight="1" x14ac:dyDescent="0.2">
      <c r="A183" s="16" t="s">
        <v>537</v>
      </c>
      <c r="B183" s="17" t="s">
        <v>538</v>
      </c>
      <c r="C183" s="16" t="s">
        <v>9</v>
      </c>
      <c r="D183" s="16" t="s">
        <v>539</v>
      </c>
      <c r="E183" s="18" t="s">
        <v>11</v>
      </c>
      <c r="F183" s="17">
        <v>55</v>
      </c>
      <c r="G183" s="19"/>
      <c r="H183" s="19">
        <f t="shared" si="21"/>
        <v>0</v>
      </c>
      <c r="I183" s="19">
        <f t="shared" si="22"/>
        <v>0</v>
      </c>
      <c r="J183" s="20">
        <f t="shared" si="20"/>
        <v>0</v>
      </c>
    </row>
    <row r="184" spans="1:10" ht="26.1" customHeight="1" x14ac:dyDescent="0.2">
      <c r="A184" s="16" t="s">
        <v>540</v>
      </c>
      <c r="B184" s="17" t="s">
        <v>541</v>
      </c>
      <c r="C184" s="16" t="s">
        <v>9</v>
      </c>
      <c r="D184" s="16" t="s">
        <v>542</v>
      </c>
      <c r="E184" s="18" t="s">
        <v>11</v>
      </c>
      <c r="F184" s="17">
        <v>30</v>
      </c>
      <c r="G184" s="19"/>
      <c r="H184" s="19">
        <f t="shared" si="21"/>
        <v>0</v>
      </c>
      <c r="I184" s="19">
        <f t="shared" si="22"/>
        <v>0</v>
      </c>
      <c r="J184" s="20">
        <f t="shared" si="20"/>
        <v>0</v>
      </c>
    </row>
    <row r="185" spans="1:10" ht="24" customHeight="1" x14ac:dyDescent="0.2">
      <c r="A185" s="11" t="s">
        <v>543</v>
      </c>
      <c r="B185" s="12" t="s">
        <v>544</v>
      </c>
      <c r="C185" s="11" t="s">
        <v>28</v>
      </c>
      <c r="D185" s="11" t="s">
        <v>545</v>
      </c>
      <c r="E185" s="13" t="s">
        <v>83</v>
      </c>
      <c r="F185" s="12">
        <v>82</v>
      </c>
      <c r="G185" s="14"/>
      <c r="H185" s="14">
        <f t="shared" si="21"/>
        <v>0</v>
      </c>
      <c r="I185" s="14">
        <f t="shared" si="22"/>
        <v>0</v>
      </c>
      <c r="J185" s="15">
        <f t="shared" si="20"/>
        <v>0</v>
      </c>
    </row>
    <row r="186" spans="1:10" ht="24" customHeight="1" x14ac:dyDescent="0.2">
      <c r="A186" s="11" t="s">
        <v>546</v>
      </c>
      <c r="B186" s="12" t="s">
        <v>547</v>
      </c>
      <c r="C186" s="11" t="s">
        <v>28</v>
      </c>
      <c r="D186" s="11" t="s">
        <v>548</v>
      </c>
      <c r="E186" s="13" t="s">
        <v>11</v>
      </c>
      <c r="F186" s="12">
        <v>6</v>
      </c>
      <c r="G186" s="14"/>
      <c r="H186" s="14">
        <f t="shared" si="21"/>
        <v>0</v>
      </c>
      <c r="I186" s="14">
        <f t="shared" si="22"/>
        <v>0</v>
      </c>
      <c r="J186" s="15">
        <f t="shared" si="20"/>
        <v>0</v>
      </c>
    </row>
    <row r="187" spans="1:10" ht="24" customHeight="1" x14ac:dyDescent="0.2">
      <c r="A187" s="11" t="s">
        <v>549</v>
      </c>
      <c r="B187" s="12" t="s">
        <v>550</v>
      </c>
      <c r="C187" s="11" t="s">
        <v>28</v>
      </c>
      <c r="D187" s="11" t="s">
        <v>551</v>
      </c>
      <c r="E187" s="13" t="s">
        <v>11</v>
      </c>
      <c r="F187" s="12">
        <v>30</v>
      </c>
      <c r="G187" s="14"/>
      <c r="H187" s="14">
        <f t="shared" si="21"/>
        <v>0</v>
      </c>
      <c r="I187" s="14">
        <f t="shared" si="22"/>
        <v>0</v>
      </c>
      <c r="J187" s="15">
        <f t="shared" si="20"/>
        <v>0</v>
      </c>
    </row>
    <row r="188" spans="1:10" ht="26.1" customHeight="1" x14ac:dyDescent="0.2">
      <c r="A188" s="11" t="s">
        <v>552</v>
      </c>
      <c r="B188" s="12" t="s">
        <v>553</v>
      </c>
      <c r="C188" s="11" t="s">
        <v>28</v>
      </c>
      <c r="D188" s="11" t="s">
        <v>554</v>
      </c>
      <c r="E188" s="13" t="s">
        <v>11</v>
      </c>
      <c r="F188" s="12">
        <v>1</v>
      </c>
      <c r="G188" s="14"/>
      <c r="H188" s="14">
        <f t="shared" si="21"/>
        <v>0</v>
      </c>
      <c r="I188" s="14">
        <f t="shared" si="22"/>
        <v>0</v>
      </c>
      <c r="J188" s="15">
        <f t="shared" si="20"/>
        <v>0</v>
      </c>
    </row>
    <row r="189" spans="1:10" ht="24" customHeight="1" x14ac:dyDescent="0.2">
      <c r="A189" s="11" t="s">
        <v>555</v>
      </c>
      <c r="B189" s="12" t="s">
        <v>556</v>
      </c>
      <c r="C189" s="11" t="s">
        <v>28</v>
      </c>
      <c r="D189" s="11" t="s">
        <v>557</v>
      </c>
      <c r="E189" s="13" t="s">
        <v>11</v>
      </c>
      <c r="F189" s="12">
        <v>1</v>
      </c>
      <c r="G189" s="14"/>
      <c r="H189" s="14">
        <f t="shared" si="21"/>
        <v>0</v>
      </c>
      <c r="I189" s="14">
        <f t="shared" si="22"/>
        <v>0</v>
      </c>
      <c r="J189" s="15">
        <f t="shared" si="20"/>
        <v>0</v>
      </c>
    </row>
    <row r="190" spans="1:10" ht="24" customHeight="1" x14ac:dyDescent="0.2">
      <c r="A190" s="7" t="s">
        <v>558</v>
      </c>
      <c r="B190" s="7"/>
      <c r="C190" s="7"/>
      <c r="D190" s="7" t="s">
        <v>559</v>
      </c>
      <c r="E190" s="7"/>
      <c r="F190" s="8"/>
      <c r="G190" s="7"/>
      <c r="H190" s="7"/>
      <c r="I190" s="9"/>
      <c r="J190" s="10">
        <f t="shared" si="20"/>
        <v>0</v>
      </c>
    </row>
    <row r="191" spans="1:10" ht="90.95" customHeight="1" x14ac:dyDescent="0.2">
      <c r="A191" s="11" t="s">
        <v>560</v>
      </c>
      <c r="B191" s="12" t="s">
        <v>561</v>
      </c>
      <c r="C191" s="11" t="s">
        <v>9</v>
      </c>
      <c r="D191" s="11" t="s">
        <v>562</v>
      </c>
      <c r="E191" s="13" t="s">
        <v>11</v>
      </c>
      <c r="F191" s="12">
        <v>30</v>
      </c>
      <c r="G191" s="14"/>
      <c r="H191" s="14">
        <f t="shared" ref="H191:H201" si="23">TRUNC(G191 * (1 + 24.86 / 100), 2)</f>
        <v>0</v>
      </c>
      <c r="I191" s="14">
        <f t="shared" ref="I191:I201" si="24">TRUNC(F191 * H191, 2)</f>
        <v>0</v>
      </c>
      <c r="J191" s="15">
        <f t="shared" si="20"/>
        <v>0</v>
      </c>
    </row>
    <row r="192" spans="1:10" ht="39" customHeight="1" x14ac:dyDescent="0.2">
      <c r="A192" s="11" t="s">
        <v>563</v>
      </c>
      <c r="B192" s="12" t="s">
        <v>564</v>
      </c>
      <c r="C192" s="11" t="s">
        <v>9</v>
      </c>
      <c r="D192" s="11" t="s">
        <v>565</v>
      </c>
      <c r="E192" s="13" t="s">
        <v>11</v>
      </c>
      <c r="F192" s="12">
        <v>24</v>
      </c>
      <c r="G192" s="14"/>
      <c r="H192" s="14">
        <f t="shared" si="23"/>
        <v>0</v>
      </c>
      <c r="I192" s="14">
        <f t="shared" si="24"/>
        <v>0</v>
      </c>
      <c r="J192" s="15">
        <f t="shared" si="20"/>
        <v>0</v>
      </c>
    </row>
    <row r="193" spans="1:10" ht="39" customHeight="1" x14ac:dyDescent="0.2">
      <c r="A193" s="11" t="s">
        <v>566</v>
      </c>
      <c r="B193" s="12" t="s">
        <v>567</v>
      </c>
      <c r="C193" s="11" t="s">
        <v>9</v>
      </c>
      <c r="D193" s="11" t="s">
        <v>568</v>
      </c>
      <c r="E193" s="13" t="s">
        <v>11</v>
      </c>
      <c r="F193" s="12">
        <v>20</v>
      </c>
      <c r="G193" s="14"/>
      <c r="H193" s="14">
        <f t="shared" si="23"/>
        <v>0</v>
      </c>
      <c r="I193" s="14">
        <f t="shared" si="24"/>
        <v>0</v>
      </c>
      <c r="J193" s="15">
        <f t="shared" si="20"/>
        <v>0</v>
      </c>
    </row>
    <row r="194" spans="1:10" ht="26.1" customHeight="1" x14ac:dyDescent="0.2">
      <c r="A194" s="11" t="s">
        <v>569</v>
      </c>
      <c r="B194" s="12" t="s">
        <v>570</v>
      </c>
      <c r="C194" s="11" t="s">
        <v>9</v>
      </c>
      <c r="D194" s="11" t="s">
        <v>571</v>
      </c>
      <c r="E194" s="13" t="s">
        <v>11</v>
      </c>
      <c r="F194" s="12">
        <v>8</v>
      </c>
      <c r="G194" s="14"/>
      <c r="H194" s="14">
        <f t="shared" si="23"/>
        <v>0</v>
      </c>
      <c r="I194" s="14">
        <f t="shared" si="24"/>
        <v>0</v>
      </c>
      <c r="J194" s="15">
        <f t="shared" si="20"/>
        <v>0</v>
      </c>
    </row>
    <row r="195" spans="1:10" ht="39" customHeight="1" x14ac:dyDescent="0.2">
      <c r="A195" s="11" t="s">
        <v>572</v>
      </c>
      <c r="B195" s="12" t="s">
        <v>573</v>
      </c>
      <c r="C195" s="11" t="s">
        <v>9</v>
      </c>
      <c r="D195" s="11" t="s">
        <v>574</v>
      </c>
      <c r="E195" s="13" t="s">
        <v>11</v>
      </c>
      <c r="F195" s="12">
        <v>30</v>
      </c>
      <c r="G195" s="14"/>
      <c r="H195" s="14">
        <f t="shared" si="23"/>
        <v>0</v>
      </c>
      <c r="I195" s="14">
        <f t="shared" si="24"/>
        <v>0</v>
      </c>
      <c r="J195" s="15">
        <f t="shared" si="20"/>
        <v>0</v>
      </c>
    </row>
    <row r="196" spans="1:10" ht="78" customHeight="1" x14ac:dyDescent="0.2">
      <c r="A196" s="11" t="s">
        <v>575</v>
      </c>
      <c r="B196" s="12" t="s">
        <v>576</v>
      </c>
      <c r="C196" s="11" t="s">
        <v>9</v>
      </c>
      <c r="D196" s="11" t="s">
        <v>577</v>
      </c>
      <c r="E196" s="13" t="s">
        <v>11</v>
      </c>
      <c r="F196" s="12">
        <v>24</v>
      </c>
      <c r="G196" s="14"/>
      <c r="H196" s="14">
        <f t="shared" si="23"/>
        <v>0</v>
      </c>
      <c r="I196" s="14">
        <f t="shared" si="24"/>
        <v>0</v>
      </c>
      <c r="J196" s="15">
        <f t="shared" si="20"/>
        <v>0</v>
      </c>
    </row>
    <row r="197" spans="1:10" ht="104.1" customHeight="1" x14ac:dyDescent="0.2">
      <c r="A197" s="11" t="s">
        <v>578</v>
      </c>
      <c r="B197" s="12" t="s">
        <v>579</v>
      </c>
      <c r="C197" s="11" t="s">
        <v>9</v>
      </c>
      <c r="D197" s="11" t="s">
        <v>580</v>
      </c>
      <c r="E197" s="13" t="s">
        <v>11</v>
      </c>
      <c r="F197" s="12">
        <v>24</v>
      </c>
      <c r="G197" s="14"/>
      <c r="H197" s="14">
        <f t="shared" si="23"/>
        <v>0</v>
      </c>
      <c r="I197" s="14">
        <f t="shared" si="24"/>
        <v>0</v>
      </c>
      <c r="J197" s="15">
        <f t="shared" ref="J197:J260" si="25">I197 / 3889407.93</f>
        <v>0</v>
      </c>
    </row>
    <row r="198" spans="1:10" ht="24" customHeight="1" x14ac:dyDescent="0.2">
      <c r="A198" s="16" t="s">
        <v>581</v>
      </c>
      <c r="B198" s="17" t="s">
        <v>582</v>
      </c>
      <c r="C198" s="16" t="s">
        <v>9</v>
      </c>
      <c r="D198" s="16" t="s">
        <v>583</v>
      </c>
      <c r="E198" s="18" t="s">
        <v>11</v>
      </c>
      <c r="F198" s="17">
        <v>5</v>
      </c>
      <c r="G198" s="19"/>
      <c r="H198" s="19">
        <f t="shared" si="23"/>
        <v>0</v>
      </c>
      <c r="I198" s="19">
        <f t="shared" si="24"/>
        <v>0</v>
      </c>
      <c r="J198" s="20">
        <f t="shared" si="25"/>
        <v>0</v>
      </c>
    </row>
    <row r="199" spans="1:10" ht="24" customHeight="1" x14ac:dyDescent="0.2">
      <c r="A199" s="16" t="s">
        <v>584</v>
      </c>
      <c r="B199" s="17" t="s">
        <v>585</v>
      </c>
      <c r="C199" s="16" t="s">
        <v>9</v>
      </c>
      <c r="D199" s="16" t="s">
        <v>586</v>
      </c>
      <c r="E199" s="18" t="s">
        <v>11</v>
      </c>
      <c r="F199" s="17">
        <v>3</v>
      </c>
      <c r="G199" s="19"/>
      <c r="H199" s="19">
        <f t="shared" si="23"/>
        <v>0</v>
      </c>
      <c r="I199" s="19">
        <f t="shared" si="24"/>
        <v>0</v>
      </c>
      <c r="J199" s="20">
        <f t="shared" si="25"/>
        <v>0</v>
      </c>
    </row>
    <row r="200" spans="1:10" ht="39" customHeight="1" x14ac:dyDescent="0.2">
      <c r="A200" s="11" t="s">
        <v>587</v>
      </c>
      <c r="B200" s="12" t="s">
        <v>588</v>
      </c>
      <c r="C200" s="11" t="s">
        <v>9</v>
      </c>
      <c r="D200" s="11" t="s">
        <v>589</v>
      </c>
      <c r="E200" s="13" t="s">
        <v>11</v>
      </c>
      <c r="F200" s="12">
        <v>3</v>
      </c>
      <c r="G200" s="14"/>
      <c r="H200" s="14">
        <f t="shared" si="23"/>
        <v>0</v>
      </c>
      <c r="I200" s="14">
        <f t="shared" si="24"/>
        <v>0</v>
      </c>
      <c r="J200" s="15">
        <f t="shared" si="25"/>
        <v>0</v>
      </c>
    </row>
    <row r="201" spans="1:10" ht="39" customHeight="1" x14ac:dyDescent="0.2">
      <c r="A201" s="11" t="s">
        <v>590</v>
      </c>
      <c r="B201" s="12" t="s">
        <v>591</v>
      </c>
      <c r="C201" s="11" t="s">
        <v>9</v>
      </c>
      <c r="D201" s="11" t="s">
        <v>592</v>
      </c>
      <c r="E201" s="13" t="s">
        <v>11</v>
      </c>
      <c r="F201" s="12">
        <v>20</v>
      </c>
      <c r="G201" s="14"/>
      <c r="H201" s="14">
        <f t="shared" si="23"/>
        <v>0</v>
      </c>
      <c r="I201" s="14">
        <f t="shared" si="24"/>
        <v>0</v>
      </c>
      <c r="J201" s="15">
        <f t="shared" si="25"/>
        <v>0</v>
      </c>
    </row>
    <row r="202" spans="1:10" ht="24" customHeight="1" x14ac:dyDescent="0.2">
      <c r="A202" s="7" t="s">
        <v>593</v>
      </c>
      <c r="B202" s="7"/>
      <c r="C202" s="7"/>
      <c r="D202" s="7" t="s">
        <v>594</v>
      </c>
      <c r="E202" s="7"/>
      <c r="F202" s="8"/>
      <c r="G202" s="7"/>
      <c r="H202" s="7"/>
      <c r="I202" s="9"/>
      <c r="J202" s="10">
        <f t="shared" si="25"/>
        <v>0</v>
      </c>
    </row>
    <row r="203" spans="1:10" ht="39" customHeight="1" x14ac:dyDescent="0.2">
      <c r="A203" s="11" t="s">
        <v>595</v>
      </c>
      <c r="B203" s="12" t="s">
        <v>472</v>
      </c>
      <c r="C203" s="11" t="s">
        <v>14</v>
      </c>
      <c r="D203" s="11" t="s">
        <v>596</v>
      </c>
      <c r="E203" s="13" t="s">
        <v>83</v>
      </c>
      <c r="F203" s="12">
        <v>50</v>
      </c>
      <c r="G203" s="14"/>
      <c r="H203" s="14">
        <f t="shared" ref="H203:H215" si="26">TRUNC(G203 * (1 + 24.86 / 100), 2)</f>
        <v>0</v>
      </c>
      <c r="I203" s="14">
        <f t="shared" ref="I203:I215" si="27">TRUNC(F203 * H203, 2)</f>
        <v>0</v>
      </c>
      <c r="J203" s="15">
        <f t="shared" si="25"/>
        <v>0</v>
      </c>
    </row>
    <row r="204" spans="1:10" ht="39" customHeight="1" x14ac:dyDescent="0.2">
      <c r="A204" s="11" t="s">
        <v>597</v>
      </c>
      <c r="B204" s="12" t="s">
        <v>475</v>
      </c>
      <c r="C204" s="11" t="s">
        <v>14</v>
      </c>
      <c r="D204" s="11" t="s">
        <v>476</v>
      </c>
      <c r="E204" s="13" t="s">
        <v>83</v>
      </c>
      <c r="F204" s="12">
        <v>50</v>
      </c>
      <c r="G204" s="14"/>
      <c r="H204" s="14">
        <f t="shared" si="26"/>
        <v>0</v>
      </c>
      <c r="I204" s="14">
        <f t="shared" si="27"/>
        <v>0</v>
      </c>
      <c r="J204" s="15">
        <f t="shared" si="25"/>
        <v>0</v>
      </c>
    </row>
    <row r="205" spans="1:10" ht="39" customHeight="1" x14ac:dyDescent="0.2">
      <c r="A205" s="11" t="s">
        <v>598</v>
      </c>
      <c r="B205" s="12" t="s">
        <v>478</v>
      </c>
      <c r="C205" s="11" t="s">
        <v>14</v>
      </c>
      <c r="D205" s="11" t="s">
        <v>479</v>
      </c>
      <c r="E205" s="13" t="s">
        <v>83</v>
      </c>
      <c r="F205" s="12">
        <v>75</v>
      </c>
      <c r="G205" s="14"/>
      <c r="H205" s="14">
        <f t="shared" si="26"/>
        <v>0</v>
      </c>
      <c r="I205" s="14">
        <f t="shared" si="27"/>
        <v>0</v>
      </c>
      <c r="J205" s="15">
        <f t="shared" si="25"/>
        <v>0</v>
      </c>
    </row>
    <row r="206" spans="1:10" ht="24" customHeight="1" x14ac:dyDescent="0.2">
      <c r="A206" s="11" t="s">
        <v>599</v>
      </c>
      <c r="B206" s="12" t="s">
        <v>600</v>
      </c>
      <c r="C206" s="11" t="s">
        <v>28</v>
      </c>
      <c r="D206" s="11" t="s">
        <v>601</v>
      </c>
      <c r="E206" s="13" t="s">
        <v>83</v>
      </c>
      <c r="F206" s="12">
        <v>90</v>
      </c>
      <c r="G206" s="14"/>
      <c r="H206" s="14">
        <f t="shared" si="26"/>
        <v>0</v>
      </c>
      <c r="I206" s="14">
        <f t="shared" si="27"/>
        <v>0</v>
      </c>
      <c r="J206" s="15">
        <f t="shared" si="25"/>
        <v>0</v>
      </c>
    </row>
    <row r="207" spans="1:10" ht="39" customHeight="1" x14ac:dyDescent="0.2">
      <c r="A207" s="11" t="s">
        <v>602</v>
      </c>
      <c r="B207" s="12" t="s">
        <v>490</v>
      </c>
      <c r="C207" s="11" t="s">
        <v>14</v>
      </c>
      <c r="D207" s="11" t="s">
        <v>491</v>
      </c>
      <c r="E207" s="13" t="s">
        <v>11</v>
      </c>
      <c r="F207" s="12">
        <v>15</v>
      </c>
      <c r="G207" s="14"/>
      <c r="H207" s="14">
        <f t="shared" si="26"/>
        <v>0</v>
      </c>
      <c r="I207" s="14">
        <f t="shared" si="27"/>
        <v>0</v>
      </c>
      <c r="J207" s="15">
        <f t="shared" si="25"/>
        <v>0</v>
      </c>
    </row>
    <row r="208" spans="1:10" ht="39" customHeight="1" x14ac:dyDescent="0.2">
      <c r="A208" s="11" t="s">
        <v>603</v>
      </c>
      <c r="B208" s="12" t="s">
        <v>493</v>
      </c>
      <c r="C208" s="11" t="s">
        <v>14</v>
      </c>
      <c r="D208" s="11" t="s">
        <v>494</v>
      </c>
      <c r="E208" s="13" t="s">
        <v>11</v>
      </c>
      <c r="F208" s="12">
        <v>5</v>
      </c>
      <c r="G208" s="14"/>
      <c r="H208" s="14">
        <f t="shared" si="26"/>
        <v>0</v>
      </c>
      <c r="I208" s="14">
        <f t="shared" si="27"/>
        <v>0</v>
      </c>
      <c r="J208" s="15">
        <f t="shared" si="25"/>
        <v>0</v>
      </c>
    </row>
    <row r="209" spans="1:10" ht="26.1" customHeight="1" x14ac:dyDescent="0.2">
      <c r="A209" s="11" t="s">
        <v>604</v>
      </c>
      <c r="B209" s="12" t="s">
        <v>605</v>
      </c>
      <c r="C209" s="11" t="s">
        <v>14</v>
      </c>
      <c r="D209" s="11" t="s">
        <v>606</v>
      </c>
      <c r="E209" s="13" t="s">
        <v>11</v>
      </c>
      <c r="F209" s="12">
        <v>20</v>
      </c>
      <c r="G209" s="14"/>
      <c r="H209" s="14">
        <f t="shared" si="26"/>
        <v>0</v>
      </c>
      <c r="I209" s="14">
        <f t="shared" si="27"/>
        <v>0</v>
      </c>
      <c r="J209" s="15">
        <f t="shared" si="25"/>
        <v>0</v>
      </c>
    </row>
    <row r="210" spans="1:10" ht="39" customHeight="1" x14ac:dyDescent="0.2">
      <c r="A210" s="11" t="s">
        <v>607</v>
      </c>
      <c r="B210" s="12" t="s">
        <v>608</v>
      </c>
      <c r="C210" s="11" t="s">
        <v>14</v>
      </c>
      <c r="D210" s="11" t="s">
        <v>609</v>
      </c>
      <c r="E210" s="13" t="s">
        <v>83</v>
      </c>
      <c r="F210" s="12">
        <v>610</v>
      </c>
      <c r="G210" s="14"/>
      <c r="H210" s="14">
        <f t="shared" si="26"/>
        <v>0</v>
      </c>
      <c r="I210" s="14">
        <f t="shared" si="27"/>
        <v>0</v>
      </c>
      <c r="J210" s="15">
        <f t="shared" si="25"/>
        <v>0</v>
      </c>
    </row>
    <row r="211" spans="1:10" ht="26.1" customHeight="1" x14ac:dyDescent="0.2">
      <c r="A211" s="11" t="s">
        <v>610</v>
      </c>
      <c r="B211" s="12" t="s">
        <v>611</v>
      </c>
      <c r="C211" s="11" t="s">
        <v>28</v>
      </c>
      <c r="D211" s="11" t="s">
        <v>612</v>
      </c>
      <c r="E211" s="13" t="s">
        <v>11</v>
      </c>
      <c r="F211" s="12">
        <v>20</v>
      </c>
      <c r="G211" s="14"/>
      <c r="H211" s="14">
        <f t="shared" si="26"/>
        <v>0</v>
      </c>
      <c r="I211" s="14">
        <f t="shared" si="27"/>
        <v>0</v>
      </c>
      <c r="J211" s="15">
        <f t="shared" si="25"/>
        <v>0</v>
      </c>
    </row>
    <row r="212" spans="1:10" ht="24" customHeight="1" x14ac:dyDescent="0.2">
      <c r="A212" s="11" t="s">
        <v>613</v>
      </c>
      <c r="B212" s="12" t="s">
        <v>614</v>
      </c>
      <c r="C212" s="11" t="s">
        <v>28</v>
      </c>
      <c r="D212" s="11" t="s">
        <v>615</v>
      </c>
      <c r="E212" s="13" t="s">
        <v>11</v>
      </c>
      <c r="F212" s="12">
        <v>30</v>
      </c>
      <c r="G212" s="14"/>
      <c r="H212" s="14">
        <f t="shared" si="26"/>
        <v>0</v>
      </c>
      <c r="I212" s="14">
        <f t="shared" si="27"/>
        <v>0</v>
      </c>
      <c r="J212" s="15">
        <f t="shared" si="25"/>
        <v>0</v>
      </c>
    </row>
    <row r="213" spans="1:10" ht="24" customHeight="1" x14ac:dyDescent="0.2">
      <c r="A213" s="11" t="s">
        <v>616</v>
      </c>
      <c r="B213" s="12" t="s">
        <v>617</v>
      </c>
      <c r="C213" s="11" t="s">
        <v>28</v>
      </c>
      <c r="D213" s="11" t="s">
        <v>618</v>
      </c>
      <c r="E213" s="13" t="s">
        <v>11</v>
      </c>
      <c r="F213" s="12">
        <v>10</v>
      </c>
      <c r="G213" s="14"/>
      <c r="H213" s="14">
        <f t="shared" si="26"/>
        <v>0</v>
      </c>
      <c r="I213" s="14">
        <f t="shared" si="27"/>
        <v>0</v>
      </c>
      <c r="J213" s="15">
        <f t="shared" si="25"/>
        <v>0</v>
      </c>
    </row>
    <row r="214" spans="1:10" ht="24" customHeight="1" x14ac:dyDescent="0.2">
      <c r="A214" s="11" t="s">
        <v>619</v>
      </c>
      <c r="B214" s="12" t="s">
        <v>620</v>
      </c>
      <c r="C214" s="11" t="s">
        <v>28</v>
      </c>
      <c r="D214" s="11" t="s">
        <v>621</v>
      </c>
      <c r="E214" s="13" t="s">
        <v>11</v>
      </c>
      <c r="F214" s="12">
        <v>20</v>
      </c>
      <c r="G214" s="14"/>
      <c r="H214" s="14">
        <f t="shared" si="26"/>
        <v>0</v>
      </c>
      <c r="I214" s="14">
        <f t="shared" si="27"/>
        <v>0</v>
      </c>
      <c r="J214" s="15">
        <f t="shared" si="25"/>
        <v>0</v>
      </c>
    </row>
    <row r="215" spans="1:10" ht="24" customHeight="1" x14ac:dyDescent="0.2">
      <c r="A215" s="11" t="s">
        <v>622</v>
      </c>
      <c r="B215" s="12" t="s">
        <v>623</v>
      </c>
      <c r="C215" s="11" t="s">
        <v>28</v>
      </c>
      <c r="D215" s="11" t="s">
        <v>624</v>
      </c>
      <c r="E215" s="13" t="s">
        <v>11</v>
      </c>
      <c r="F215" s="12">
        <v>10</v>
      </c>
      <c r="G215" s="14"/>
      <c r="H215" s="14">
        <f t="shared" si="26"/>
        <v>0</v>
      </c>
      <c r="I215" s="14">
        <f t="shared" si="27"/>
        <v>0</v>
      </c>
      <c r="J215" s="15">
        <f t="shared" si="25"/>
        <v>0</v>
      </c>
    </row>
    <row r="216" spans="1:10" ht="26.1" customHeight="1" x14ac:dyDescent="0.2">
      <c r="A216" s="7" t="s">
        <v>625</v>
      </c>
      <c r="B216" s="7"/>
      <c r="C216" s="7"/>
      <c r="D216" s="7" t="s">
        <v>626</v>
      </c>
      <c r="E216" s="7"/>
      <c r="F216" s="8"/>
      <c r="G216" s="7"/>
      <c r="H216" s="7"/>
      <c r="I216" s="9"/>
      <c r="J216" s="10">
        <f t="shared" si="25"/>
        <v>0</v>
      </c>
    </row>
    <row r="217" spans="1:10" ht="24" customHeight="1" x14ac:dyDescent="0.2">
      <c r="A217" s="7" t="s">
        <v>627</v>
      </c>
      <c r="B217" s="7"/>
      <c r="C217" s="7"/>
      <c r="D217" s="7" t="s">
        <v>628</v>
      </c>
      <c r="E217" s="7"/>
      <c r="F217" s="8"/>
      <c r="G217" s="7"/>
      <c r="H217" s="7"/>
      <c r="I217" s="9"/>
      <c r="J217" s="10">
        <f t="shared" si="25"/>
        <v>0</v>
      </c>
    </row>
    <row r="218" spans="1:10" ht="39" customHeight="1" x14ac:dyDescent="0.2">
      <c r="A218" s="16" t="s">
        <v>629</v>
      </c>
      <c r="B218" s="17" t="s">
        <v>630</v>
      </c>
      <c r="C218" s="16" t="s">
        <v>9</v>
      </c>
      <c r="D218" s="16" t="s">
        <v>631</v>
      </c>
      <c r="E218" s="18" t="s">
        <v>11</v>
      </c>
      <c r="F218" s="17">
        <v>1</v>
      </c>
      <c r="G218" s="19"/>
      <c r="H218" s="19" t="str">
        <f t="shared" ref="H218:H223" si="28">TRUNC(G218 * (1 + 18.38 / 100), 2) &amp;CHAR(10)&amp; "(18.38%)"</f>
        <v>0
(18.38%)</v>
      </c>
      <c r="I218" s="19">
        <f t="shared" ref="I218:I223" si="29">TRUNC((F218 * 1 ) * TRUNC(G218 * (1 + 18.38 / 100), 2), 2)</f>
        <v>0</v>
      </c>
      <c r="J218" s="20">
        <f t="shared" si="25"/>
        <v>0</v>
      </c>
    </row>
    <row r="219" spans="1:10" ht="51.95" customHeight="1" x14ac:dyDescent="0.2">
      <c r="A219" s="16" t="s">
        <v>632</v>
      </c>
      <c r="B219" s="17" t="s">
        <v>633</v>
      </c>
      <c r="C219" s="16" t="s">
        <v>9</v>
      </c>
      <c r="D219" s="16" t="s">
        <v>634</v>
      </c>
      <c r="E219" s="18" t="s">
        <v>11</v>
      </c>
      <c r="F219" s="17">
        <v>3</v>
      </c>
      <c r="G219" s="19"/>
      <c r="H219" s="19" t="str">
        <f t="shared" si="28"/>
        <v>0
(18.38%)</v>
      </c>
      <c r="I219" s="19">
        <f t="shared" si="29"/>
        <v>0</v>
      </c>
      <c r="J219" s="20">
        <f t="shared" si="25"/>
        <v>0</v>
      </c>
    </row>
    <row r="220" spans="1:10" ht="51.95" customHeight="1" x14ac:dyDescent="0.2">
      <c r="A220" s="16" t="s">
        <v>635</v>
      </c>
      <c r="B220" s="17" t="s">
        <v>636</v>
      </c>
      <c r="C220" s="16" t="s">
        <v>9</v>
      </c>
      <c r="D220" s="16" t="s">
        <v>637</v>
      </c>
      <c r="E220" s="18" t="s">
        <v>11</v>
      </c>
      <c r="F220" s="17">
        <v>3</v>
      </c>
      <c r="G220" s="19"/>
      <c r="H220" s="19" t="str">
        <f t="shared" si="28"/>
        <v>0
(18.38%)</v>
      </c>
      <c r="I220" s="19">
        <f t="shared" si="29"/>
        <v>0</v>
      </c>
      <c r="J220" s="20">
        <f t="shared" si="25"/>
        <v>0</v>
      </c>
    </row>
    <row r="221" spans="1:10" ht="39" customHeight="1" x14ac:dyDescent="0.2">
      <c r="A221" s="16" t="s">
        <v>638</v>
      </c>
      <c r="B221" s="17" t="s">
        <v>639</v>
      </c>
      <c r="C221" s="16" t="s">
        <v>9</v>
      </c>
      <c r="D221" s="16" t="s">
        <v>640</v>
      </c>
      <c r="E221" s="18" t="s">
        <v>11</v>
      </c>
      <c r="F221" s="17">
        <v>2</v>
      </c>
      <c r="G221" s="19"/>
      <c r="H221" s="19" t="str">
        <f t="shared" si="28"/>
        <v>0
(18.38%)</v>
      </c>
      <c r="I221" s="19">
        <f t="shared" si="29"/>
        <v>0</v>
      </c>
      <c r="J221" s="20">
        <f t="shared" si="25"/>
        <v>0</v>
      </c>
    </row>
    <row r="222" spans="1:10" ht="39" customHeight="1" x14ac:dyDescent="0.2">
      <c r="A222" s="16" t="s">
        <v>641</v>
      </c>
      <c r="B222" s="17" t="s">
        <v>642</v>
      </c>
      <c r="C222" s="16" t="s">
        <v>14</v>
      </c>
      <c r="D222" s="16" t="s">
        <v>643</v>
      </c>
      <c r="E222" s="18" t="s">
        <v>11</v>
      </c>
      <c r="F222" s="17">
        <v>1</v>
      </c>
      <c r="G222" s="19"/>
      <c r="H222" s="19" t="str">
        <f t="shared" si="28"/>
        <v>0
(18.38%)</v>
      </c>
      <c r="I222" s="19">
        <f t="shared" si="29"/>
        <v>0</v>
      </c>
      <c r="J222" s="20">
        <f t="shared" si="25"/>
        <v>0</v>
      </c>
    </row>
    <row r="223" spans="1:10" ht="39" customHeight="1" x14ac:dyDescent="0.2">
      <c r="A223" s="16" t="s">
        <v>644</v>
      </c>
      <c r="B223" s="17" t="s">
        <v>645</v>
      </c>
      <c r="C223" s="16" t="s">
        <v>9</v>
      </c>
      <c r="D223" s="16" t="s">
        <v>646</v>
      </c>
      <c r="E223" s="18" t="s">
        <v>11</v>
      </c>
      <c r="F223" s="17">
        <v>3</v>
      </c>
      <c r="G223" s="19"/>
      <c r="H223" s="19" t="str">
        <f t="shared" si="28"/>
        <v>0
(18.38%)</v>
      </c>
      <c r="I223" s="19">
        <f t="shared" si="29"/>
        <v>0</v>
      </c>
      <c r="J223" s="20">
        <f t="shared" si="25"/>
        <v>0</v>
      </c>
    </row>
    <row r="224" spans="1:10" ht="39" customHeight="1" x14ac:dyDescent="0.2">
      <c r="A224" s="11" t="s">
        <v>647</v>
      </c>
      <c r="B224" s="12" t="s">
        <v>648</v>
      </c>
      <c r="C224" s="11" t="s">
        <v>9</v>
      </c>
      <c r="D224" s="11" t="s">
        <v>649</v>
      </c>
      <c r="E224" s="13" t="s">
        <v>11</v>
      </c>
      <c r="F224" s="12">
        <v>13</v>
      </c>
      <c r="G224" s="14"/>
      <c r="H224" s="14">
        <f t="shared" ref="H224:H236" si="30">TRUNC(G224 * (1 + 24.86 / 100), 2)</f>
        <v>0</v>
      </c>
      <c r="I224" s="14">
        <f t="shared" ref="I224:I236" si="31">TRUNC(F224 * H224, 2)</f>
        <v>0</v>
      </c>
      <c r="J224" s="15">
        <f t="shared" si="25"/>
        <v>0</v>
      </c>
    </row>
    <row r="225" spans="1:10" ht="65.099999999999994" customHeight="1" x14ac:dyDescent="0.2">
      <c r="A225" s="11" t="s">
        <v>650</v>
      </c>
      <c r="B225" s="12" t="s">
        <v>651</v>
      </c>
      <c r="C225" s="11" t="s">
        <v>14</v>
      </c>
      <c r="D225" s="11" t="s">
        <v>652</v>
      </c>
      <c r="E225" s="13" t="s">
        <v>83</v>
      </c>
      <c r="F225" s="12">
        <v>151</v>
      </c>
      <c r="G225" s="14"/>
      <c r="H225" s="14">
        <f t="shared" si="30"/>
        <v>0</v>
      </c>
      <c r="I225" s="14">
        <f t="shared" si="31"/>
        <v>0</v>
      </c>
      <c r="J225" s="15">
        <f t="shared" si="25"/>
        <v>0</v>
      </c>
    </row>
    <row r="226" spans="1:10" ht="51.95" customHeight="1" x14ac:dyDescent="0.2">
      <c r="A226" s="11" t="s">
        <v>653</v>
      </c>
      <c r="B226" s="12" t="s">
        <v>654</v>
      </c>
      <c r="C226" s="11" t="s">
        <v>14</v>
      </c>
      <c r="D226" s="11" t="s">
        <v>655</v>
      </c>
      <c r="E226" s="13" t="s">
        <v>83</v>
      </c>
      <c r="F226" s="12">
        <v>21</v>
      </c>
      <c r="G226" s="14"/>
      <c r="H226" s="14">
        <f t="shared" si="30"/>
        <v>0</v>
      </c>
      <c r="I226" s="14">
        <f t="shared" si="31"/>
        <v>0</v>
      </c>
      <c r="J226" s="15">
        <f t="shared" si="25"/>
        <v>0</v>
      </c>
    </row>
    <row r="227" spans="1:10" ht="51.95" customHeight="1" x14ac:dyDescent="0.2">
      <c r="A227" s="11" t="s">
        <v>656</v>
      </c>
      <c r="B227" s="12" t="s">
        <v>657</v>
      </c>
      <c r="C227" s="11" t="s">
        <v>14</v>
      </c>
      <c r="D227" s="11" t="s">
        <v>658</v>
      </c>
      <c r="E227" s="13" t="s">
        <v>83</v>
      </c>
      <c r="F227" s="12">
        <v>68</v>
      </c>
      <c r="G227" s="14"/>
      <c r="H227" s="14">
        <f t="shared" si="30"/>
        <v>0</v>
      </c>
      <c r="I227" s="14">
        <f t="shared" si="31"/>
        <v>0</v>
      </c>
      <c r="J227" s="15">
        <f t="shared" si="25"/>
        <v>0</v>
      </c>
    </row>
    <row r="228" spans="1:10" ht="51.95" customHeight="1" x14ac:dyDescent="0.2">
      <c r="A228" s="11" t="s">
        <v>659</v>
      </c>
      <c r="B228" s="12" t="s">
        <v>660</v>
      </c>
      <c r="C228" s="11" t="s">
        <v>14</v>
      </c>
      <c r="D228" s="11" t="s">
        <v>661</v>
      </c>
      <c r="E228" s="13" t="s">
        <v>83</v>
      </c>
      <c r="F228" s="12">
        <v>10</v>
      </c>
      <c r="G228" s="14"/>
      <c r="H228" s="14">
        <f t="shared" si="30"/>
        <v>0</v>
      </c>
      <c r="I228" s="14">
        <f t="shared" si="31"/>
        <v>0</v>
      </c>
      <c r="J228" s="15">
        <f t="shared" si="25"/>
        <v>0</v>
      </c>
    </row>
    <row r="229" spans="1:10" ht="26.1" customHeight="1" x14ac:dyDescent="0.2">
      <c r="A229" s="11" t="s">
        <v>662</v>
      </c>
      <c r="B229" s="12" t="s">
        <v>663</v>
      </c>
      <c r="C229" s="11" t="s">
        <v>154</v>
      </c>
      <c r="D229" s="11" t="s">
        <v>664</v>
      </c>
      <c r="E229" s="13" t="s">
        <v>665</v>
      </c>
      <c r="F229" s="12">
        <v>25</v>
      </c>
      <c r="G229" s="14"/>
      <c r="H229" s="14">
        <f t="shared" si="30"/>
        <v>0</v>
      </c>
      <c r="I229" s="14">
        <f t="shared" si="31"/>
        <v>0</v>
      </c>
      <c r="J229" s="15">
        <f t="shared" si="25"/>
        <v>0</v>
      </c>
    </row>
    <row r="230" spans="1:10" ht="39" customHeight="1" x14ac:dyDescent="0.2">
      <c r="A230" s="11" t="s">
        <v>666</v>
      </c>
      <c r="B230" s="12" t="s">
        <v>667</v>
      </c>
      <c r="C230" s="11" t="s">
        <v>668</v>
      </c>
      <c r="D230" s="11" t="s">
        <v>669</v>
      </c>
      <c r="E230" s="13" t="s">
        <v>83</v>
      </c>
      <c r="F230" s="12">
        <v>27</v>
      </c>
      <c r="G230" s="14"/>
      <c r="H230" s="14">
        <f t="shared" si="30"/>
        <v>0</v>
      </c>
      <c r="I230" s="14">
        <f t="shared" si="31"/>
        <v>0</v>
      </c>
      <c r="J230" s="15">
        <f t="shared" si="25"/>
        <v>0</v>
      </c>
    </row>
    <row r="231" spans="1:10" ht="51.95" customHeight="1" x14ac:dyDescent="0.2">
      <c r="A231" s="11" t="s">
        <v>670</v>
      </c>
      <c r="B231" s="12" t="s">
        <v>671</v>
      </c>
      <c r="C231" s="11" t="s">
        <v>9</v>
      </c>
      <c r="D231" s="11" t="s">
        <v>672</v>
      </c>
      <c r="E231" s="13" t="s">
        <v>11</v>
      </c>
      <c r="F231" s="12">
        <v>5</v>
      </c>
      <c r="G231" s="14"/>
      <c r="H231" s="14">
        <f t="shared" si="30"/>
        <v>0</v>
      </c>
      <c r="I231" s="14">
        <f t="shared" si="31"/>
        <v>0</v>
      </c>
      <c r="J231" s="15">
        <f t="shared" si="25"/>
        <v>0</v>
      </c>
    </row>
    <row r="232" spans="1:10" ht="51.95" customHeight="1" x14ac:dyDescent="0.2">
      <c r="A232" s="11" t="s">
        <v>673</v>
      </c>
      <c r="B232" s="12" t="s">
        <v>674</v>
      </c>
      <c r="C232" s="11" t="s">
        <v>9</v>
      </c>
      <c r="D232" s="11" t="s">
        <v>675</v>
      </c>
      <c r="E232" s="13" t="s">
        <v>11</v>
      </c>
      <c r="F232" s="12">
        <v>3</v>
      </c>
      <c r="G232" s="14"/>
      <c r="H232" s="14">
        <f t="shared" si="30"/>
        <v>0</v>
      </c>
      <c r="I232" s="14">
        <f t="shared" si="31"/>
        <v>0</v>
      </c>
      <c r="J232" s="15">
        <f t="shared" si="25"/>
        <v>0</v>
      </c>
    </row>
    <row r="233" spans="1:10" ht="51.95" customHeight="1" x14ac:dyDescent="0.2">
      <c r="A233" s="11" t="s">
        <v>676</v>
      </c>
      <c r="B233" s="12" t="s">
        <v>677</v>
      </c>
      <c r="C233" s="11" t="s">
        <v>9</v>
      </c>
      <c r="D233" s="11" t="s">
        <v>678</v>
      </c>
      <c r="E233" s="13" t="s">
        <v>11</v>
      </c>
      <c r="F233" s="12">
        <v>3</v>
      </c>
      <c r="G233" s="14"/>
      <c r="H233" s="14">
        <f t="shared" si="30"/>
        <v>0</v>
      </c>
      <c r="I233" s="14">
        <f t="shared" si="31"/>
        <v>0</v>
      </c>
      <c r="J233" s="15">
        <f t="shared" si="25"/>
        <v>0</v>
      </c>
    </row>
    <row r="234" spans="1:10" ht="51.95" customHeight="1" x14ac:dyDescent="0.2">
      <c r="A234" s="11" t="s">
        <v>679</v>
      </c>
      <c r="B234" s="12" t="s">
        <v>680</v>
      </c>
      <c r="C234" s="11" t="s">
        <v>9</v>
      </c>
      <c r="D234" s="11" t="s">
        <v>681</v>
      </c>
      <c r="E234" s="13" t="s">
        <v>11</v>
      </c>
      <c r="F234" s="12">
        <v>5</v>
      </c>
      <c r="G234" s="14"/>
      <c r="H234" s="14">
        <f t="shared" si="30"/>
        <v>0</v>
      </c>
      <c r="I234" s="14">
        <f t="shared" si="31"/>
        <v>0</v>
      </c>
      <c r="J234" s="15">
        <f t="shared" si="25"/>
        <v>0</v>
      </c>
    </row>
    <row r="235" spans="1:10" ht="26.1" customHeight="1" x14ac:dyDescent="0.2">
      <c r="A235" s="11" t="s">
        <v>682</v>
      </c>
      <c r="B235" s="12" t="s">
        <v>683</v>
      </c>
      <c r="C235" s="11" t="s">
        <v>9</v>
      </c>
      <c r="D235" s="11" t="s">
        <v>684</v>
      </c>
      <c r="E235" s="13" t="s">
        <v>11</v>
      </c>
      <c r="F235" s="12">
        <v>7</v>
      </c>
      <c r="G235" s="14"/>
      <c r="H235" s="14">
        <f t="shared" si="30"/>
        <v>0</v>
      </c>
      <c r="I235" s="14">
        <f t="shared" si="31"/>
        <v>0</v>
      </c>
      <c r="J235" s="15">
        <f t="shared" si="25"/>
        <v>0</v>
      </c>
    </row>
    <row r="236" spans="1:10" ht="26.1" customHeight="1" x14ac:dyDescent="0.2">
      <c r="A236" s="11" t="s">
        <v>685</v>
      </c>
      <c r="B236" s="12" t="s">
        <v>686</v>
      </c>
      <c r="C236" s="11" t="s">
        <v>9</v>
      </c>
      <c r="D236" s="11" t="s">
        <v>687</v>
      </c>
      <c r="E236" s="13" t="s">
        <v>11</v>
      </c>
      <c r="F236" s="12">
        <v>7</v>
      </c>
      <c r="G236" s="14"/>
      <c r="H236" s="14">
        <f t="shared" si="30"/>
        <v>0</v>
      </c>
      <c r="I236" s="14">
        <f t="shared" si="31"/>
        <v>0</v>
      </c>
      <c r="J236" s="15">
        <f t="shared" si="25"/>
        <v>0</v>
      </c>
    </row>
    <row r="237" spans="1:10" ht="24" customHeight="1" x14ac:dyDescent="0.2">
      <c r="A237" s="7" t="s">
        <v>688</v>
      </c>
      <c r="B237" s="7"/>
      <c r="C237" s="7"/>
      <c r="D237" s="7" t="s">
        <v>689</v>
      </c>
      <c r="E237" s="7"/>
      <c r="F237" s="8"/>
      <c r="G237" s="7"/>
      <c r="H237" s="7"/>
      <c r="I237" s="9"/>
      <c r="J237" s="10">
        <f t="shared" si="25"/>
        <v>0</v>
      </c>
    </row>
    <row r="238" spans="1:10" ht="24" customHeight="1" x14ac:dyDescent="0.2">
      <c r="A238" s="11" t="s">
        <v>690</v>
      </c>
      <c r="B238" s="12" t="s">
        <v>691</v>
      </c>
      <c r="C238" s="11" t="s">
        <v>9</v>
      </c>
      <c r="D238" s="11" t="s">
        <v>692</v>
      </c>
      <c r="E238" s="13" t="s">
        <v>11</v>
      </c>
      <c r="F238" s="12">
        <v>2</v>
      </c>
      <c r="G238" s="14"/>
      <c r="H238" s="14">
        <f>TRUNC(G238 * (1 + 24.86 / 100), 2)</f>
        <v>0</v>
      </c>
      <c r="I238" s="14">
        <f>TRUNC(F238 * H238, 2)</f>
        <v>0</v>
      </c>
      <c r="J238" s="15">
        <f t="shared" si="25"/>
        <v>0</v>
      </c>
    </row>
    <row r="239" spans="1:10" ht="39" customHeight="1" x14ac:dyDescent="0.2">
      <c r="A239" s="16" t="s">
        <v>693</v>
      </c>
      <c r="B239" s="17" t="s">
        <v>694</v>
      </c>
      <c r="C239" s="16" t="s">
        <v>9</v>
      </c>
      <c r="D239" s="16" t="s">
        <v>695</v>
      </c>
      <c r="E239" s="18" t="s">
        <v>11</v>
      </c>
      <c r="F239" s="17">
        <v>2</v>
      </c>
      <c r="G239" s="19"/>
      <c r="H239" s="19" t="str">
        <f>TRUNC(G239 * (1 + 18.38 / 100), 2) &amp;CHAR(10)&amp; "(18.38%)"</f>
        <v>0
(18.38%)</v>
      </c>
      <c r="I239" s="19">
        <f>TRUNC((F239 * 1 ) * TRUNC(G239 * (1 + 18.38 / 100), 2), 2)</f>
        <v>0</v>
      </c>
      <c r="J239" s="20">
        <f t="shared" si="25"/>
        <v>0</v>
      </c>
    </row>
    <row r="240" spans="1:10" ht="24" customHeight="1" x14ac:dyDescent="0.2">
      <c r="A240" s="7" t="s">
        <v>696</v>
      </c>
      <c r="B240" s="7"/>
      <c r="C240" s="7"/>
      <c r="D240" s="7" t="s">
        <v>697</v>
      </c>
      <c r="E240" s="7"/>
      <c r="F240" s="8"/>
      <c r="G240" s="7"/>
      <c r="H240" s="7"/>
      <c r="I240" s="9"/>
      <c r="J240" s="10">
        <f t="shared" si="25"/>
        <v>0</v>
      </c>
    </row>
    <row r="241" spans="1:10" ht="51.95" customHeight="1" x14ac:dyDescent="0.2">
      <c r="A241" s="16" t="s">
        <v>698</v>
      </c>
      <c r="B241" s="17" t="s">
        <v>699</v>
      </c>
      <c r="C241" s="16" t="s">
        <v>9</v>
      </c>
      <c r="D241" s="16" t="s">
        <v>700</v>
      </c>
      <c r="E241" s="18" t="s">
        <v>11</v>
      </c>
      <c r="F241" s="17">
        <v>2</v>
      </c>
      <c r="G241" s="19"/>
      <c r="H241" s="19" t="str">
        <f>TRUNC(G241 * (1 + 18.38 / 100), 2) &amp;CHAR(10)&amp; "(18.38%)"</f>
        <v>0
(18.38%)</v>
      </c>
      <c r="I241" s="19">
        <f>TRUNC((F241 * 1 ) * TRUNC(G241 * (1 + 18.38 / 100), 2), 2)</f>
        <v>0</v>
      </c>
      <c r="J241" s="20">
        <f t="shared" si="25"/>
        <v>0</v>
      </c>
    </row>
    <row r="242" spans="1:10" ht="51.95" customHeight="1" x14ac:dyDescent="0.2">
      <c r="A242" s="16" t="s">
        <v>701</v>
      </c>
      <c r="B242" s="17" t="s">
        <v>702</v>
      </c>
      <c r="C242" s="16" t="s">
        <v>9</v>
      </c>
      <c r="D242" s="16" t="s">
        <v>703</v>
      </c>
      <c r="E242" s="18" t="s">
        <v>11</v>
      </c>
      <c r="F242" s="17">
        <v>1</v>
      </c>
      <c r="G242" s="19"/>
      <c r="H242" s="19" t="str">
        <f>TRUNC(G242 * (1 + 18.38 / 100), 2) &amp;CHAR(10)&amp; "(18.38%)"</f>
        <v>0
(18.38%)</v>
      </c>
      <c r="I242" s="19">
        <f>TRUNC((F242 * 1 ) * TRUNC(G242 * (1 + 18.38 / 100), 2), 2)</f>
        <v>0</v>
      </c>
      <c r="J242" s="20">
        <f t="shared" si="25"/>
        <v>0</v>
      </c>
    </row>
    <row r="243" spans="1:10" ht="51.95" customHeight="1" x14ac:dyDescent="0.2">
      <c r="A243" s="16" t="s">
        <v>704</v>
      </c>
      <c r="B243" s="17" t="s">
        <v>705</v>
      </c>
      <c r="C243" s="16" t="s">
        <v>9</v>
      </c>
      <c r="D243" s="16" t="s">
        <v>706</v>
      </c>
      <c r="E243" s="18" t="s">
        <v>11</v>
      </c>
      <c r="F243" s="17">
        <v>1</v>
      </c>
      <c r="G243" s="19"/>
      <c r="H243" s="19" t="str">
        <f>TRUNC(G243 * (1 + 18.38 / 100), 2) &amp;CHAR(10)&amp; "(18.38%)"</f>
        <v>0
(18.38%)</v>
      </c>
      <c r="I243" s="19">
        <f>TRUNC((F243 * 1 ) * TRUNC(G243 * (1 + 18.38 / 100), 2), 2)</f>
        <v>0</v>
      </c>
      <c r="J243" s="20">
        <f t="shared" si="25"/>
        <v>0</v>
      </c>
    </row>
    <row r="244" spans="1:10" ht="24" customHeight="1" x14ac:dyDescent="0.2">
      <c r="A244" s="11" t="s">
        <v>707</v>
      </c>
      <c r="B244" s="12" t="s">
        <v>708</v>
      </c>
      <c r="C244" s="11" t="s">
        <v>9</v>
      </c>
      <c r="D244" s="11" t="s">
        <v>709</v>
      </c>
      <c r="E244" s="13" t="s">
        <v>11</v>
      </c>
      <c r="F244" s="12">
        <v>4</v>
      </c>
      <c r="G244" s="14"/>
      <c r="H244" s="14">
        <f>TRUNC(G244 * (1 + 24.86 / 100), 2)</f>
        <v>0</v>
      </c>
      <c r="I244" s="14">
        <f>TRUNC(F244 * H244, 2)</f>
        <v>0</v>
      </c>
      <c r="J244" s="15">
        <f t="shared" si="25"/>
        <v>0</v>
      </c>
    </row>
    <row r="245" spans="1:10" ht="39" customHeight="1" x14ac:dyDescent="0.2">
      <c r="A245" s="16" t="s">
        <v>710</v>
      </c>
      <c r="B245" s="17" t="s">
        <v>711</v>
      </c>
      <c r="C245" s="16" t="s">
        <v>9</v>
      </c>
      <c r="D245" s="16" t="s">
        <v>712</v>
      </c>
      <c r="E245" s="18" t="s">
        <v>11</v>
      </c>
      <c r="F245" s="17">
        <v>2</v>
      </c>
      <c r="G245" s="19"/>
      <c r="H245" s="19" t="str">
        <f t="shared" ref="H245:H250" si="32">TRUNC(G245 * (1 + 18.38 / 100), 2) &amp;CHAR(10)&amp; "(18.38%)"</f>
        <v>0
(18.38%)</v>
      </c>
      <c r="I245" s="19">
        <f t="shared" ref="I245:I250" si="33">TRUNC((F245 * 1 ) * TRUNC(G245 * (1 + 18.38 / 100), 2), 2)</f>
        <v>0</v>
      </c>
      <c r="J245" s="20">
        <f t="shared" si="25"/>
        <v>0</v>
      </c>
    </row>
    <row r="246" spans="1:10" ht="39" customHeight="1" x14ac:dyDescent="0.2">
      <c r="A246" s="16" t="s">
        <v>713</v>
      </c>
      <c r="B246" s="17" t="s">
        <v>714</v>
      </c>
      <c r="C246" s="16" t="s">
        <v>9</v>
      </c>
      <c r="D246" s="16" t="s">
        <v>715</v>
      </c>
      <c r="E246" s="18" t="s">
        <v>11</v>
      </c>
      <c r="F246" s="17">
        <v>1</v>
      </c>
      <c r="G246" s="19"/>
      <c r="H246" s="19" t="str">
        <f t="shared" si="32"/>
        <v>0
(18.38%)</v>
      </c>
      <c r="I246" s="19">
        <f t="shared" si="33"/>
        <v>0</v>
      </c>
      <c r="J246" s="20">
        <f t="shared" si="25"/>
        <v>0</v>
      </c>
    </row>
    <row r="247" spans="1:10" ht="51.95" customHeight="1" x14ac:dyDescent="0.2">
      <c r="A247" s="16" t="s">
        <v>716</v>
      </c>
      <c r="B247" s="17" t="s">
        <v>717</v>
      </c>
      <c r="C247" s="16" t="s">
        <v>9</v>
      </c>
      <c r="D247" s="16" t="s">
        <v>718</v>
      </c>
      <c r="E247" s="18" t="s">
        <v>11</v>
      </c>
      <c r="F247" s="17">
        <v>3</v>
      </c>
      <c r="G247" s="19"/>
      <c r="H247" s="19" t="str">
        <f t="shared" si="32"/>
        <v>0
(18.38%)</v>
      </c>
      <c r="I247" s="19">
        <f t="shared" si="33"/>
        <v>0</v>
      </c>
      <c r="J247" s="20">
        <f t="shared" si="25"/>
        <v>0</v>
      </c>
    </row>
    <row r="248" spans="1:10" ht="39" customHeight="1" x14ac:dyDescent="0.2">
      <c r="A248" s="16" t="s">
        <v>719</v>
      </c>
      <c r="B248" s="17" t="s">
        <v>720</v>
      </c>
      <c r="C248" s="16" t="s">
        <v>9</v>
      </c>
      <c r="D248" s="16" t="s">
        <v>721</v>
      </c>
      <c r="E248" s="18" t="s">
        <v>11</v>
      </c>
      <c r="F248" s="17">
        <v>1</v>
      </c>
      <c r="G248" s="19"/>
      <c r="H248" s="19" t="str">
        <f t="shared" si="32"/>
        <v>0
(18.38%)</v>
      </c>
      <c r="I248" s="19">
        <f t="shared" si="33"/>
        <v>0</v>
      </c>
      <c r="J248" s="20">
        <f t="shared" si="25"/>
        <v>0</v>
      </c>
    </row>
    <row r="249" spans="1:10" ht="26.1" customHeight="1" x14ac:dyDescent="0.2">
      <c r="A249" s="16" t="s">
        <v>722</v>
      </c>
      <c r="B249" s="17" t="s">
        <v>723</v>
      </c>
      <c r="C249" s="16" t="s">
        <v>9</v>
      </c>
      <c r="D249" s="16" t="s">
        <v>724</v>
      </c>
      <c r="E249" s="18" t="s">
        <v>11</v>
      </c>
      <c r="F249" s="17">
        <v>3</v>
      </c>
      <c r="G249" s="19"/>
      <c r="H249" s="19" t="str">
        <f t="shared" si="32"/>
        <v>0
(18.38%)</v>
      </c>
      <c r="I249" s="19">
        <f t="shared" si="33"/>
        <v>0</v>
      </c>
      <c r="J249" s="20">
        <f t="shared" si="25"/>
        <v>0</v>
      </c>
    </row>
    <row r="250" spans="1:10" ht="26.1" customHeight="1" x14ac:dyDescent="0.2">
      <c r="A250" s="11" t="s">
        <v>725</v>
      </c>
      <c r="B250" s="12" t="s">
        <v>726</v>
      </c>
      <c r="C250" s="11" t="s">
        <v>28</v>
      </c>
      <c r="D250" s="11" t="s">
        <v>727</v>
      </c>
      <c r="E250" s="13" t="s">
        <v>11</v>
      </c>
      <c r="F250" s="12">
        <v>1</v>
      </c>
      <c r="G250" s="14"/>
      <c r="H250" s="14" t="str">
        <f t="shared" si="32"/>
        <v>0
(18.38%)</v>
      </c>
      <c r="I250" s="14">
        <f t="shared" si="33"/>
        <v>0</v>
      </c>
      <c r="J250" s="15">
        <f t="shared" si="25"/>
        <v>0</v>
      </c>
    </row>
    <row r="251" spans="1:10" ht="24" customHeight="1" x14ac:dyDescent="0.2">
      <c r="A251" s="16" t="s">
        <v>728</v>
      </c>
      <c r="B251" s="17" t="s">
        <v>729</v>
      </c>
      <c r="C251" s="16" t="s">
        <v>9</v>
      </c>
      <c r="D251" s="16" t="s">
        <v>730</v>
      </c>
      <c r="E251" s="18" t="s">
        <v>11</v>
      </c>
      <c r="F251" s="17">
        <v>1</v>
      </c>
      <c r="G251" s="19"/>
      <c r="H251" s="19">
        <f t="shared" ref="H251:H270" si="34">TRUNC(G251 * (1 + 24.86 / 100), 2)</f>
        <v>0</v>
      </c>
      <c r="I251" s="19">
        <f t="shared" ref="I251:I270" si="35">TRUNC(F251 * H251, 2)</f>
        <v>0</v>
      </c>
      <c r="J251" s="20">
        <f t="shared" si="25"/>
        <v>0</v>
      </c>
    </row>
    <row r="252" spans="1:10" ht="24" customHeight="1" x14ac:dyDescent="0.2">
      <c r="A252" s="11" t="s">
        <v>731</v>
      </c>
      <c r="B252" s="12" t="s">
        <v>732</v>
      </c>
      <c r="C252" s="11" t="s">
        <v>9</v>
      </c>
      <c r="D252" s="11" t="s">
        <v>733</v>
      </c>
      <c r="E252" s="13" t="s">
        <v>11</v>
      </c>
      <c r="F252" s="12">
        <v>11</v>
      </c>
      <c r="G252" s="14"/>
      <c r="H252" s="14">
        <f t="shared" si="34"/>
        <v>0</v>
      </c>
      <c r="I252" s="14">
        <f t="shared" si="35"/>
        <v>0</v>
      </c>
      <c r="J252" s="15">
        <f t="shared" si="25"/>
        <v>0</v>
      </c>
    </row>
    <row r="253" spans="1:10" ht="51.95" customHeight="1" x14ac:dyDescent="0.2">
      <c r="A253" s="11" t="s">
        <v>734</v>
      </c>
      <c r="B253" s="12" t="s">
        <v>735</v>
      </c>
      <c r="C253" s="11" t="s">
        <v>9</v>
      </c>
      <c r="D253" s="11" t="s">
        <v>736</v>
      </c>
      <c r="E253" s="13" t="s">
        <v>11</v>
      </c>
      <c r="F253" s="12">
        <v>17</v>
      </c>
      <c r="G253" s="14"/>
      <c r="H253" s="14">
        <f t="shared" si="34"/>
        <v>0</v>
      </c>
      <c r="I253" s="14">
        <f t="shared" si="35"/>
        <v>0</v>
      </c>
      <c r="J253" s="15">
        <f t="shared" si="25"/>
        <v>0</v>
      </c>
    </row>
    <row r="254" spans="1:10" ht="51.95" customHeight="1" x14ac:dyDescent="0.2">
      <c r="A254" s="11" t="s">
        <v>737</v>
      </c>
      <c r="B254" s="12" t="s">
        <v>738</v>
      </c>
      <c r="C254" s="11" t="s">
        <v>9</v>
      </c>
      <c r="D254" s="11" t="s">
        <v>739</v>
      </c>
      <c r="E254" s="13" t="s">
        <v>11</v>
      </c>
      <c r="F254" s="12">
        <v>1</v>
      </c>
      <c r="G254" s="14"/>
      <c r="H254" s="14">
        <f t="shared" si="34"/>
        <v>0</v>
      </c>
      <c r="I254" s="14">
        <f t="shared" si="35"/>
        <v>0</v>
      </c>
      <c r="J254" s="15">
        <f t="shared" si="25"/>
        <v>0</v>
      </c>
    </row>
    <row r="255" spans="1:10" ht="51.95" customHeight="1" x14ac:dyDescent="0.2">
      <c r="A255" s="11" t="s">
        <v>740</v>
      </c>
      <c r="B255" s="12" t="s">
        <v>741</v>
      </c>
      <c r="C255" s="11" t="s">
        <v>9</v>
      </c>
      <c r="D255" s="11" t="s">
        <v>742</v>
      </c>
      <c r="E255" s="13" t="s">
        <v>11</v>
      </c>
      <c r="F255" s="12">
        <v>1</v>
      </c>
      <c r="G255" s="14"/>
      <c r="H255" s="14">
        <f t="shared" si="34"/>
        <v>0</v>
      </c>
      <c r="I255" s="14">
        <f t="shared" si="35"/>
        <v>0</v>
      </c>
      <c r="J255" s="15">
        <f t="shared" si="25"/>
        <v>0</v>
      </c>
    </row>
    <row r="256" spans="1:10" ht="51.95" customHeight="1" x14ac:dyDescent="0.2">
      <c r="A256" s="11" t="s">
        <v>743</v>
      </c>
      <c r="B256" s="12" t="s">
        <v>744</v>
      </c>
      <c r="C256" s="11" t="s">
        <v>9</v>
      </c>
      <c r="D256" s="11" t="s">
        <v>745</v>
      </c>
      <c r="E256" s="13" t="s">
        <v>11</v>
      </c>
      <c r="F256" s="12">
        <v>2</v>
      </c>
      <c r="G256" s="14"/>
      <c r="H256" s="14">
        <f t="shared" si="34"/>
        <v>0</v>
      </c>
      <c r="I256" s="14">
        <f t="shared" si="35"/>
        <v>0</v>
      </c>
      <c r="J256" s="15">
        <f t="shared" si="25"/>
        <v>0</v>
      </c>
    </row>
    <row r="257" spans="1:10" ht="51.95" customHeight="1" x14ac:dyDescent="0.2">
      <c r="A257" s="11" t="s">
        <v>746</v>
      </c>
      <c r="B257" s="12" t="s">
        <v>747</v>
      </c>
      <c r="C257" s="11" t="s">
        <v>9</v>
      </c>
      <c r="D257" s="11" t="s">
        <v>748</v>
      </c>
      <c r="E257" s="13" t="s">
        <v>83</v>
      </c>
      <c r="F257" s="12">
        <v>3</v>
      </c>
      <c r="G257" s="14"/>
      <c r="H257" s="14">
        <f t="shared" si="34"/>
        <v>0</v>
      </c>
      <c r="I257" s="14">
        <f t="shared" si="35"/>
        <v>0</v>
      </c>
      <c r="J257" s="15">
        <f t="shared" si="25"/>
        <v>0</v>
      </c>
    </row>
    <row r="258" spans="1:10" ht="26.1" customHeight="1" x14ac:dyDescent="0.2">
      <c r="A258" s="11" t="s">
        <v>749</v>
      </c>
      <c r="B258" s="12" t="s">
        <v>750</v>
      </c>
      <c r="C258" s="11" t="s">
        <v>9</v>
      </c>
      <c r="D258" s="11" t="s">
        <v>751</v>
      </c>
      <c r="E258" s="13" t="s">
        <v>11</v>
      </c>
      <c r="F258" s="12">
        <v>3</v>
      </c>
      <c r="G258" s="14"/>
      <c r="H258" s="14">
        <f t="shared" si="34"/>
        <v>0</v>
      </c>
      <c r="I258" s="14">
        <f t="shared" si="35"/>
        <v>0</v>
      </c>
      <c r="J258" s="15">
        <f t="shared" si="25"/>
        <v>0</v>
      </c>
    </row>
    <row r="259" spans="1:10" ht="26.1" customHeight="1" x14ac:dyDescent="0.2">
      <c r="A259" s="11" t="s">
        <v>752</v>
      </c>
      <c r="B259" s="12" t="s">
        <v>753</v>
      </c>
      <c r="C259" s="11" t="s">
        <v>9</v>
      </c>
      <c r="D259" s="11" t="s">
        <v>754</v>
      </c>
      <c r="E259" s="13" t="s">
        <v>11</v>
      </c>
      <c r="F259" s="12">
        <v>1</v>
      </c>
      <c r="G259" s="14"/>
      <c r="H259" s="14">
        <f t="shared" si="34"/>
        <v>0</v>
      </c>
      <c r="I259" s="14">
        <f t="shared" si="35"/>
        <v>0</v>
      </c>
      <c r="J259" s="15">
        <f t="shared" si="25"/>
        <v>0</v>
      </c>
    </row>
    <row r="260" spans="1:10" ht="39" customHeight="1" x14ac:dyDescent="0.2">
      <c r="A260" s="11" t="s">
        <v>755</v>
      </c>
      <c r="B260" s="12" t="s">
        <v>756</v>
      </c>
      <c r="C260" s="11" t="s">
        <v>14</v>
      </c>
      <c r="D260" s="11" t="s">
        <v>757</v>
      </c>
      <c r="E260" s="13" t="s">
        <v>30</v>
      </c>
      <c r="F260" s="12">
        <v>130</v>
      </c>
      <c r="G260" s="14"/>
      <c r="H260" s="14">
        <f t="shared" si="34"/>
        <v>0</v>
      </c>
      <c r="I260" s="14">
        <f t="shared" si="35"/>
        <v>0</v>
      </c>
      <c r="J260" s="15">
        <f t="shared" si="25"/>
        <v>0</v>
      </c>
    </row>
    <row r="261" spans="1:10" ht="26.1" customHeight="1" x14ac:dyDescent="0.2">
      <c r="A261" s="16" t="s">
        <v>758</v>
      </c>
      <c r="B261" s="17" t="s">
        <v>759</v>
      </c>
      <c r="C261" s="16" t="s">
        <v>28</v>
      </c>
      <c r="D261" s="16" t="s">
        <v>760</v>
      </c>
      <c r="E261" s="18" t="s">
        <v>11</v>
      </c>
      <c r="F261" s="17">
        <v>36</v>
      </c>
      <c r="G261" s="19"/>
      <c r="H261" s="19">
        <f t="shared" si="34"/>
        <v>0</v>
      </c>
      <c r="I261" s="19">
        <f t="shared" si="35"/>
        <v>0</v>
      </c>
      <c r="J261" s="20">
        <f t="shared" ref="J261:J324" si="36">I261 / 3889407.93</f>
        <v>0</v>
      </c>
    </row>
    <row r="262" spans="1:10" ht="24" customHeight="1" x14ac:dyDescent="0.2">
      <c r="A262" s="11" t="s">
        <v>761</v>
      </c>
      <c r="B262" s="12" t="s">
        <v>762</v>
      </c>
      <c r="C262" s="11" t="s">
        <v>28</v>
      </c>
      <c r="D262" s="11" t="s">
        <v>763</v>
      </c>
      <c r="E262" s="13" t="s">
        <v>182</v>
      </c>
      <c r="F262" s="12">
        <v>900</v>
      </c>
      <c r="G262" s="14"/>
      <c r="H262" s="14">
        <f t="shared" si="34"/>
        <v>0</v>
      </c>
      <c r="I262" s="14">
        <f t="shared" si="35"/>
        <v>0</v>
      </c>
      <c r="J262" s="15">
        <f t="shared" si="36"/>
        <v>0</v>
      </c>
    </row>
    <row r="263" spans="1:10" ht="39" customHeight="1" x14ac:dyDescent="0.2">
      <c r="A263" s="11" t="s">
        <v>764</v>
      </c>
      <c r="B263" s="12" t="s">
        <v>765</v>
      </c>
      <c r="C263" s="11" t="s">
        <v>14</v>
      </c>
      <c r="D263" s="11" t="s">
        <v>766</v>
      </c>
      <c r="E263" s="13" t="s">
        <v>30</v>
      </c>
      <c r="F263" s="12">
        <v>120</v>
      </c>
      <c r="G263" s="14"/>
      <c r="H263" s="14">
        <f t="shared" si="34"/>
        <v>0</v>
      </c>
      <c r="I263" s="14">
        <f t="shared" si="35"/>
        <v>0</v>
      </c>
      <c r="J263" s="15">
        <f t="shared" si="36"/>
        <v>0</v>
      </c>
    </row>
    <row r="264" spans="1:10" ht="26.1" customHeight="1" x14ac:dyDescent="0.2">
      <c r="A264" s="11" t="s">
        <v>767</v>
      </c>
      <c r="B264" s="12" t="s">
        <v>768</v>
      </c>
      <c r="C264" s="11" t="s">
        <v>28</v>
      </c>
      <c r="D264" s="11" t="s">
        <v>769</v>
      </c>
      <c r="E264" s="13" t="s">
        <v>83</v>
      </c>
      <c r="F264" s="12">
        <v>5</v>
      </c>
      <c r="G264" s="14"/>
      <c r="H264" s="14">
        <f t="shared" si="34"/>
        <v>0</v>
      </c>
      <c r="I264" s="14">
        <f t="shared" si="35"/>
        <v>0</v>
      </c>
      <c r="J264" s="15">
        <f t="shared" si="36"/>
        <v>0</v>
      </c>
    </row>
    <row r="265" spans="1:10" ht="26.1" customHeight="1" x14ac:dyDescent="0.2">
      <c r="A265" s="11" t="s">
        <v>770</v>
      </c>
      <c r="B265" s="12" t="s">
        <v>771</v>
      </c>
      <c r="C265" s="11" t="s">
        <v>28</v>
      </c>
      <c r="D265" s="11" t="s">
        <v>772</v>
      </c>
      <c r="E265" s="13" t="s">
        <v>30</v>
      </c>
      <c r="F265" s="12">
        <v>120</v>
      </c>
      <c r="G265" s="14"/>
      <c r="H265" s="14">
        <f t="shared" si="34"/>
        <v>0</v>
      </c>
      <c r="I265" s="14">
        <f t="shared" si="35"/>
        <v>0</v>
      </c>
      <c r="J265" s="15">
        <f t="shared" si="36"/>
        <v>0</v>
      </c>
    </row>
    <row r="266" spans="1:10" ht="26.1" customHeight="1" x14ac:dyDescent="0.2">
      <c r="A266" s="11" t="s">
        <v>773</v>
      </c>
      <c r="B266" s="12" t="s">
        <v>774</v>
      </c>
      <c r="C266" s="11" t="s">
        <v>9</v>
      </c>
      <c r="D266" s="11" t="s">
        <v>775</v>
      </c>
      <c r="E266" s="13" t="s">
        <v>11</v>
      </c>
      <c r="F266" s="12">
        <v>14</v>
      </c>
      <c r="G266" s="14"/>
      <c r="H266" s="14">
        <f t="shared" si="34"/>
        <v>0</v>
      </c>
      <c r="I266" s="14">
        <f t="shared" si="35"/>
        <v>0</v>
      </c>
      <c r="J266" s="15">
        <f t="shared" si="36"/>
        <v>0</v>
      </c>
    </row>
    <row r="267" spans="1:10" ht="51.95" customHeight="1" x14ac:dyDescent="0.2">
      <c r="A267" s="11" t="s">
        <v>776</v>
      </c>
      <c r="B267" s="12" t="s">
        <v>777</v>
      </c>
      <c r="C267" s="11" t="s">
        <v>9</v>
      </c>
      <c r="D267" s="11" t="s">
        <v>778</v>
      </c>
      <c r="E267" s="13" t="s">
        <v>11</v>
      </c>
      <c r="F267" s="12">
        <v>3</v>
      </c>
      <c r="G267" s="14"/>
      <c r="H267" s="14">
        <f t="shared" si="34"/>
        <v>0</v>
      </c>
      <c r="I267" s="14">
        <f t="shared" si="35"/>
        <v>0</v>
      </c>
      <c r="J267" s="15">
        <f t="shared" si="36"/>
        <v>0</v>
      </c>
    </row>
    <row r="268" spans="1:10" ht="51.95" customHeight="1" x14ac:dyDescent="0.2">
      <c r="A268" s="11" t="s">
        <v>779</v>
      </c>
      <c r="B268" s="12" t="s">
        <v>780</v>
      </c>
      <c r="C268" s="11" t="s">
        <v>9</v>
      </c>
      <c r="D268" s="11" t="s">
        <v>781</v>
      </c>
      <c r="E268" s="13" t="s">
        <v>11</v>
      </c>
      <c r="F268" s="12">
        <v>4</v>
      </c>
      <c r="G268" s="14"/>
      <c r="H268" s="14">
        <f t="shared" si="34"/>
        <v>0</v>
      </c>
      <c r="I268" s="14">
        <f t="shared" si="35"/>
        <v>0</v>
      </c>
      <c r="J268" s="15">
        <f t="shared" si="36"/>
        <v>0</v>
      </c>
    </row>
    <row r="269" spans="1:10" ht="51.95" customHeight="1" x14ac:dyDescent="0.2">
      <c r="A269" s="11" t="s">
        <v>782</v>
      </c>
      <c r="B269" s="12" t="s">
        <v>783</v>
      </c>
      <c r="C269" s="11" t="s">
        <v>9</v>
      </c>
      <c r="D269" s="11" t="s">
        <v>784</v>
      </c>
      <c r="E269" s="13" t="s">
        <v>11</v>
      </c>
      <c r="F269" s="12">
        <v>3</v>
      </c>
      <c r="G269" s="14"/>
      <c r="H269" s="14">
        <f t="shared" si="34"/>
        <v>0</v>
      </c>
      <c r="I269" s="14">
        <f t="shared" si="35"/>
        <v>0</v>
      </c>
      <c r="J269" s="15">
        <f t="shared" si="36"/>
        <v>0</v>
      </c>
    </row>
    <row r="270" spans="1:10" ht="51.95" customHeight="1" x14ac:dyDescent="0.2">
      <c r="A270" s="11" t="s">
        <v>785</v>
      </c>
      <c r="B270" s="12" t="s">
        <v>786</v>
      </c>
      <c r="C270" s="11" t="s">
        <v>9</v>
      </c>
      <c r="D270" s="11" t="s">
        <v>787</v>
      </c>
      <c r="E270" s="13" t="s">
        <v>11</v>
      </c>
      <c r="F270" s="12">
        <v>1</v>
      </c>
      <c r="G270" s="14"/>
      <c r="H270" s="14">
        <f t="shared" si="34"/>
        <v>0</v>
      </c>
      <c r="I270" s="14">
        <f t="shared" si="35"/>
        <v>0</v>
      </c>
      <c r="J270" s="15">
        <f t="shared" si="36"/>
        <v>0</v>
      </c>
    </row>
    <row r="271" spans="1:10" ht="24" customHeight="1" x14ac:dyDescent="0.2">
      <c r="A271" s="7" t="s">
        <v>788</v>
      </c>
      <c r="B271" s="7"/>
      <c r="C271" s="7"/>
      <c r="D271" s="7" t="s">
        <v>789</v>
      </c>
      <c r="E271" s="7"/>
      <c r="F271" s="8"/>
      <c r="G271" s="7"/>
      <c r="H271" s="7"/>
      <c r="I271" s="9"/>
      <c r="J271" s="10">
        <f t="shared" si="36"/>
        <v>0</v>
      </c>
    </row>
    <row r="272" spans="1:10" ht="26.1" customHeight="1" x14ac:dyDescent="0.2">
      <c r="A272" s="16" t="s">
        <v>790</v>
      </c>
      <c r="B272" s="17" t="s">
        <v>791</v>
      </c>
      <c r="C272" s="16" t="s">
        <v>9</v>
      </c>
      <c r="D272" s="16" t="s">
        <v>792</v>
      </c>
      <c r="E272" s="18" t="s">
        <v>11</v>
      </c>
      <c r="F272" s="17">
        <v>1</v>
      </c>
      <c r="G272" s="19"/>
      <c r="H272" s="19">
        <f>TRUNC(G272 * (1 + 24.86 / 100), 2)</f>
        <v>0</v>
      </c>
      <c r="I272" s="19">
        <f>TRUNC(F272 * H272, 2)</f>
        <v>0</v>
      </c>
      <c r="J272" s="20">
        <f t="shared" si="36"/>
        <v>0</v>
      </c>
    </row>
    <row r="273" spans="1:10" ht="26.1" customHeight="1" x14ac:dyDescent="0.2">
      <c r="A273" s="16" t="s">
        <v>793</v>
      </c>
      <c r="B273" s="17" t="s">
        <v>794</v>
      </c>
      <c r="C273" s="16" t="s">
        <v>9</v>
      </c>
      <c r="D273" s="16" t="s">
        <v>795</v>
      </c>
      <c r="E273" s="18" t="s">
        <v>11</v>
      </c>
      <c r="F273" s="17">
        <v>1</v>
      </c>
      <c r="G273" s="19"/>
      <c r="H273" s="19">
        <f>TRUNC(G273 * (1 + 24.86 / 100), 2)</f>
        <v>0</v>
      </c>
      <c r="I273" s="19">
        <f>TRUNC(F273 * H273, 2)</f>
        <v>0</v>
      </c>
      <c r="J273" s="20">
        <f t="shared" si="36"/>
        <v>0</v>
      </c>
    </row>
    <row r="274" spans="1:10" ht="24" customHeight="1" x14ac:dyDescent="0.2">
      <c r="A274" s="7" t="s">
        <v>796</v>
      </c>
      <c r="B274" s="7"/>
      <c r="C274" s="7"/>
      <c r="D274" s="7" t="s">
        <v>797</v>
      </c>
      <c r="E274" s="7"/>
      <c r="F274" s="8"/>
      <c r="G274" s="7"/>
      <c r="H274" s="7"/>
      <c r="I274" s="9"/>
      <c r="J274" s="10">
        <f t="shared" si="36"/>
        <v>0</v>
      </c>
    </row>
    <row r="275" spans="1:10" ht="39" customHeight="1" x14ac:dyDescent="0.2">
      <c r="A275" s="11" t="s">
        <v>798</v>
      </c>
      <c r="B275" s="12" t="s">
        <v>799</v>
      </c>
      <c r="C275" s="11" t="s">
        <v>14</v>
      </c>
      <c r="D275" s="11" t="s">
        <v>800</v>
      </c>
      <c r="E275" s="13" t="s">
        <v>83</v>
      </c>
      <c r="F275" s="12">
        <v>5</v>
      </c>
      <c r="G275" s="14"/>
      <c r="H275" s="14">
        <f t="shared" ref="H275:H280" si="37">TRUNC(G275 * (1 + 24.86 / 100), 2)</f>
        <v>0</v>
      </c>
      <c r="I275" s="14">
        <f t="shared" ref="I275:I280" si="38">TRUNC(F275 * H275, 2)</f>
        <v>0</v>
      </c>
      <c r="J275" s="15">
        <f t="shared" si="36"/>
        <v>0</v>
      </c>
    </row>
    <row r="276" spans="1:10" ht="39" customHeight="1" x14ac:dyDescent="0.2">
      <c r="A276" s="11" t="s">
        <v>801</v>
      </c>
      <c r="B276" s="12" t="s">
        <v>802</v>
      </c>
      <c r="C276" s="11" t="s">
        <v>14</v>
      </c>
      <c r="D276" s="11" t="s">
        <v>803</v>
      </c>
      <c r="E276" s="13" t="s">
        <v>83</v>
      </c>
      <c r="F276" s="12">
        <v>46</v>
      </c>
      <c r="G276" s="14"/>
      <c r="H276" s="14">
        <f t="shared" si="37"/>
        <v>0</v>
      </c>
      <c r="I276" s="14">
        <f t="shared" si="38"/>
        <v>0</v>
      </c>
      <c r="J276" s="15">
        <f t="shared" si="36"/>
        <v>0</v>
      </c>
    </row>
    <row r="277" spans="1:10" ht="26.1" customHeight="1" x14ac:dyDescent="0.2">
      <c r="A277" s="11" t="s">
        <v>804</v>
      </c>
      <c r="B277" s="12" t="s">
        <v>805</v>
      </c>
      <c r="C277" s="11" t="s">
        <v>14</v>
      </c>
      <c r="D277" s="11" t="s">
        <v>806</v>
      </c>
      <c r="E277" s="13" t="s">
        <v>11</v>
      </c>
      <c r="F277" s="12">
        <v>11</v>
      </c>
      <c r="G277" s="14"/>
      <c r="H277" s="14">
        <f t="shared" si="37"/>
        <v>0</v>
      </c>
      <c r="I277" s="14">
        <f t="shared" si="38"/>
        <v>0</v>
      </c>
      <c r="J277" s="15">
        <f t="shared" si="36"/>
        <v>0</v>
      </c>
    </row>
    <row r="278" spans="1:10" ht="26.1" customHeight="1" x14ac:dyDescent="0.2">
      <c r="A278" s="11" t="s">
        <v>807</v>
      </c>
      <c r="B278" s="12" t="s">
        <v>808</v>
      </c>
      <c r="C278" s="11" t="s">
        <v>14</v>
      </c>
      <c r="D278" s="11" t="s">
        <v>809</v>
      </c>
      <c r="E278" s="13" t="s">
        <v>11</v>
      </c>
      <c r="F278" s="12">
        <v>8</v>
      </c>
      <c r="G278" s="14"/>
      <c r="H278" s="14">
        <f t="shared" si="37"/>
        <v>0</v>
      </c>
      <c r="I278" s="14">
        <f t="shared" si="38"/>
        <v>0</v>
      </c>
      <c r="J278" s="15">
        <f t="shared" si="36"/>
        <v>0</v>
      </c>
    </row>
    <row r="279" spans="1:10" ht="24" customHeight="1" x14ac:dyDescent="0.2">
      <c r="A279" s="11" t="s">
        <v>810</v>
      </c>
      <c r="B279" s="12" t="s">
        <v>811</v>
      </c>
      <c r="C279" s="11" t="s">
        <v>28</v>
      </c>
      <c r="D279" s="11" t="s">
        <v>812</v>
      </c>
      <c r="E279" s="13" t="s">
        <v>11</v>
      </c>
      <c r="F279" s="12">
        <v>5</v>
      </c>
      <c r="G279" s="14"/>
      <c r="H279" s="14">
        <f t="shared" si="37"/>
        <v>0</v>
      </c>
      <c r="I279" s="14">
        <f t="shared" si="38"/>
        <v>0</v>
      </c>
      <c r="J279" s="15">
        <f t="shared" si="36"/>
        <v>0</v>
      </c>
    </row>
    <row r="280" spans="1:10" ht="24" customHeight="1" x14ac:dyDescent="0.2">
      <c r="A280" s="11" t="s">
        <v>813</v>
      </c>
      <c r="B280" s="12" t="s">
        <v>814</v>
      </c>
      <c r="C280" s="11" t="s">
        <v>28</v>
      </c>
      <c r="D280" s="11" t="s">
        <v>815</v>
      </c>
      <c r="E280" s="13" t="s">
        <v>11</v>
      </c>
      <c r="F280" s="12">
        <v>10</v>
      </c>
      <c r="G280" s="14"/>
      <c r="H280" s="14">
        <f t="shared" si="37"/>
        <v>0</v>
      </c>
      <c r="I280" s="14">
        <f t="shared" si="38"/>
        <v>0</v>
      </c>
      <c r="J280" s="15">
        <f t="shared" si="36"/>
        <v>0</v>
      </c>
    </row>
    <row r="281" spans="1:10" ht="24" customHeight="1" x14ac:dyDescent="0.2">
      <c r="A281" s="7" t="s">
        <v>816</v>
      </c>
      <c r="B281" s="7"/>
      <c r="C281" s="7"/>
      <c r="D281" s="7" t="s">
        <v>817</v>
      </c>
      <c r="E281" s="7"/>
      <c r="F281" s="8"/>
      <c r="G281" s="7"/>
      <c r="H281" s="7"/>
      <c r="I281" s="9"/>
      <c r="J281" s="10">
        <f t="shared" si="36"/>
        <v>0</v>
      </c>
    </row>
    <row r="282" spans="1:10" ht="51.95" customHeight="1" x14ac:dyDescent="0.2">
      <c r="A282" s="11" t="s">
        <v>818</v>
      </c>
      <c r="B282" s="12" t="s">
        <v>819</v>
      </c>
      <c r="C282" s="11" t="s">
        <v>9</v>
      </c>
      <c r="D282" s="11" t="s">
        <v>820</v>
      </c>
      <c r="E282" s="13" t="s">
        <v>11</v>
      </c>
      <c r="F282" s="12">
        <v>7</v>
      </c>
      <c r="G282" s="14"/>
      <c r="H282" s="14">
        <f t="shared" ref="H282:H313" si="39">TRUNC(G282 * (1 + 24.86 / 100), 2)</f>
        <v>0</v>
      </c>
      <c r="I282" s="14">
        <f t="shared" ref="I282:I313" si="40">TRUNC(F282 * H282, 2)</f>
        <v>0</v>
      </c>
      <c r="J282" s="15">
        <f t="shared" si="36"/>
        <v>0</v>
      </c>
    </row>
    <row r="283" spans="1:10" ht="26.1" customHeight="1" x14ac:dyDescent="0.2">
      <c r="A283" s="11" t="s">
        <v>821</v>
      </c>
      <c r="B283" s="12" t="s">
        <v>822</v>
      </c>
      <c r="C283" s="11" t="s">
        <v>9</v>
      </c>
      <c r="D283" s="11" t="s">
        <v>823</v>
      </c>
      <c r="E283" s="13" t="s">
        <v>11</v>
      </c>
      <c r="F283" s="12">
        <v>6</v>
      </c>
      <c r="G283" s="14"/>
      <c r="H283" s="14">
        <f t="shared" si="39"/>
        <v>0</v>
      </c>
      <c r="I283" s="14">
        <f t="shared" si="40"/>
        <v>0</v>
      </c>
      <c r="J283" s="15">
        <f t="shared" si="36"/>
        <v>0</v>
      </c>
    </row>
    <row r="284" spans="1:10" ht="39" customHeight="1" x14ac:dyDescent="0.2">
      <c r="A284" s="11" t="s">
        <v>824</v>
      </c>
      <c r="B284" s="12" t="s">
        <v>825</v>
      </c>
      <c r="C284" s="11" t="s">
        <v>9</v>
      </c>
      <c r="D284" s="11" t="s">
        <v>826</v>
      </c>
      <c r="E284" s="13" t="s">
        <v>11</v>
      </c>
      <c r="F284" s="12">
        <v>2</v>
      </c>
      <c r="G284" s="14"/>
      <c r="H284" s="14">
        <f t="shared" si="39"/>
        <v>0</v>
      </c>
      <c r="I284" s="14">
        <f t="shared" si="40"/>
        <v>0</v>
      </c>
      <c r="J284" s="15">
        <f t="shared" si="36"/>
        <v>0</v>
      </c>
    </row>
    <row r="285" spans="1:10" ht="26.1" customHeight="1" x14ac:dyDescent="0.2">
      <c r="A285" s="11" t="s">
        <v>827</v>
      </c>
      <c r="B285" s="12" t="s">
        <v>828</v>
      </c>
      <c r="C285" s="11" t="s">
        <v>9</v>
      </c>
      <c r="D285" s="11" t="s">
        <v>829</v>
      </c>
      <c r="E285" s="13" t="s">
        <v>11</v>
      </c>
      <c r="F285" s="12">
        <v>5</v>
      </c>
      <c r="G285" s="14"/>
      <c r="H285" s="14">
        <f t="shared" si="39"/>
        <v>0</v>
      </c>
      <c r="I285" s="14">
        <f t="shared" si="40"/>
        <v>0</v>
      </c>
      <c r="J285" s="15">
        <f t="shared" si="36"/>
        <v>0</v>
      </c>
    </row>
    <row r="286" spans="1:10" ht="51.95" customHeight="1" x14ac:dyDescent="0.2">
      <c r="A286" s="11" t="s">
        <v>830</v>
      </c>
      <c r="B286" s="12" t="s">
        <v>831</v>
      </c>
      <c r="C286" s="11" t="s">
        <v>9</v>
      </c>
      <c r="D286" s="11" t="s">
        <v>832</v>
      </c>
      <c r="E286" s="13" t="s">
        <v>11</v>
      </c>
      <c r="F286" s="12">
        <v>1</v>
      </c>
      <c r="G286" s="14"/>
      <c r="H286" s="14">
        <f t="shared" si="39"/>
        <v>0</v>
      </c>
      <c r="I286" s="14">
        <f t="shared" si="40"/>
        <v>0</v>
      </c>
      <c r="J286" s="15">
        <f t="shared" si="36"/>
        <v>0</v>
      </c>
    </row>
    <row r="287" spans="1:10" ht="51.95" customHeight="1" x14ac:dyDescent="0.2">
      <c r="A287" s="11" t="s">
        <v>833</v>
      </c>
      <c r="B287" s="12" t="s">
        <v>834</v>
      </c>
      <c r="C287" s="11" t="s">
        <v>9</v>
      </c>
      <c r="D287" s="11" t="s">
        <v>835</v>
      </c>
      <c r="E287" s="13" t="s">
        <v>11</v>
      </c>
      <c r="F287" s="12">
        <v>1</v>
      </c>
      <c r="G287" s="14"/>
      <c r="H287" s="14">
        <f t="shared" si="39"/>
        <v>0</v>
      </c>
      <c r="I287" s="14">
        <f t="shared" si="40"/>
        <v>0</v>
      </c>
      <c r="J287" s="15">
        <f t="shared" si="36"/>
        <v>0</v>
      </c>
    </row>
    <row r="288" spans="1:10" ht="39" customHeight="1" x14ac:dyDescent="0.2">
      <c r="A288" s="11" t="s">
        <v>836</v>
      </c>
      <c r="B288" s="12" t="s">
        <v>837</v>
      </c>
      <c r="C288" s="11" t="s">
        <v>9</v>
      </c>
      <c r="D288" s="11" t="s">
        <v>838</v>
      </c>
      <c r="E288" s="13" t="s">
        <v>11</v>
      </c>
      <c r="F288" s="12">
        <v>4</v>
      </c>
      <c r="G288" s="14"/>
      <c r="H288" s="14">
        <f t="shared" si="39"/>
        <v>0</v>
      </c>
      <c r="I288" s="14">
        <f t="shared" si="40"/>
        <v>0</v>
      </c>
      <c r="J288" s="15">
        <f t="shared" si="36"/>
        <v>0</v>
      </c>
    </row>
    <row r="289" spans="1:10" ht="90.95" customHeight="1" x14ac:dyDescent="0.2">
      <c r="A289" s="11" t="s">
        <v>839</v>
      </c>
      <c r="B289" s="12" t="s">
        <v>840</v>
      </c>
      <c r="C289" s="11" t="s">
        <v>9</v>
      </c>
      <c r="D289" s="11" t="s">
        <v>841</v>
      </c>
      <c r="E289" s="13" t="s">
        <v>11</v>
      </c>
      <c r="F289" s="12">
        <v>2</v>
      </c>
      <c r="G289" s="14"/>
      <c r="H289" s="14">
        <f t="shared" si="39"/>
        <v>0</v>
      </c>
      <c r="I289" s="14">
        <f t="shared" si="40"/>
        <v>0</v>
      </c>
      <c r="J289" s="15">
        <f t="shared" si="36"/>
        <v>0</v>
      </c>
    </row>
    <row r="290" spans="1:10" ht="26.1" customHeight="1" x14ac:dyDescent="0.2">
      <c r="A290" s="11" t="s">
        <v>842</v>
      </c>
      <c r="B290" s="12" t="s">
        <v>843</v>
      </c>
      <c r="C290" s="11" t="s">
        <v>9</v>
      </c>
      <c r="D290" s="11" t="s">
        <v>844</v>
      </c>
      <c r="E290" s="13" t="s">
        <v>11</v>
      </c>
      <c r="F290" s="12">
        <v>16</v>
      </c>
      <c r="G290" s="14"/>
      <c r="H290" s="14">
        <f t="shared" si="39"/>
        <v>0</v>
      </c>
      <c r="I290" s="14">
        <f t="shared" si="40"/>
        <v>0</v>
      </c>
      <c r="J290" s="15">
        <f t="shared" si="36"/>
        <v>0</v>
      </c>
    </row>
    <row r="291" spans="1:10" ht="26.1" customHeight="1" x14ac:dyDescent="0.2">
      <c r="A291" s="11" t="s">
        <v>845</v>
      </c>
      <c r="B291" s="12" t="s">
        <v>846</v>
      </c>
      <c r="C291" s="11" t="s">
        <v>14</v>
      </c>
      <c r="D291" s="11" t="s">
        <v>847</v>
      </c>
      <c r="E291" s="13" t="s">
        <v>11</v>
      </c>
      <c r="F291" s="12">
        <v>5</v>
      </c>
      <c r="G291" s="14"/>
      <c r="H291" s="14">
        <f t="shared" si="39"/>
        <v>0</v>
      </c>
      <c r="I291" s="14">
        <f t="shared" si="40"/>
        <v>0</v>
      </c>
      <c r="J291" s="15">
        <f t="shared" si="36"/>
        <v>0</v>
      </c>
    </row>
    <row r="292" spans="1:10" ht="39" customHeight="1" x14ac:dyDescent="0.2">
      <c r="A292" s="11" t="s">
        <v>848</v>
      </c>
      <c r="B292" s="12" t="s">
        <v>849</v>
      </c>
      <c r="C292" s="11" t="s">
        <v>14</v>
      </c>
      <c r="D292" s="11" t="s">
        <v>850</v>
      </c>
      <c r="E292" s="13" t="s">
        <v>11</v>
      </c>
      <c r="F292" s="12">
        <v>5</v>
      </c>
      <c r="G292" s="14"/>
      <c r="H292" s="14">
        <f t="shared" si="39"/>
        <v>0</v>
      </c>
      <c r="I292" s="14">
        <f t="shared" si="40"/>
        <v>0</v>
      </c>
      <c r="J292" s="15">
        <f t="shared" si="36"/>
        <v>0</v>
      </c>
    </row>
    <row r="293" spans="1:10" ht="39" customHeight="1" x14ac:dyDescent="0.2">
      <c r="A293" s="11" t="s">
        <v>851</v>
      </c>
      <c r="B293" s="12" t="s">
        <v>852</v>
      </c>
      <c r="C293" s="11" t="s">
        <v>14</v>
      </c>
      <c r="D293" s="11" t="s">
        <v>853</v>
      </c>
      <c r="E293" s="13" t="s">
        <v>11</v>
      </c>
      <c r="F293" s="12">
        <v>14</v>
      </c>
      <c r="G293" s="14"/>
      <c r="H293" s="14">
        <f t="shared" si="39"/>
        <v>0</v>
      </c>
      <c r="I293" s="14">
        <f t="shared" si="40"/>
        <v>0</v>
      </c>
      <c r="J293" s="15">
        <f t="shared" si="36"/>
        <v>0</v>
      </c>
    </row>
    <row r="294" spans="1:10" ht="26.1" customHeight="1" x14ac:dyDescent="0.2">
      <c r="A294" s="11" t="s">
        <v>854</v>
      </c>
      <c r="B294" s="12" t="s">
        <v>855</v>
      </c>
      <c r="C294" s="11" t="s">
        <v>14</v>
      </c>
      <c r="D294" s="11" t="s">
        <v>856</v>
      </c>
      <c r="E294" s="13" t="s">
        <v>11</v>
      </c>
      <c r="F294" s="12">
        <v>5</v>
      </c>
      <c r="G294" s="14"/>
      <c r="H294" s="14">
        <f t="shared" si="39"/>
        <v>0</v>
      </c>
      <c r="I294" s="14">
        <f t="shared" si="40"/>
        <v>0</v>
      </c>
      <c r="J294" s="15">
        <f t="shared" si="36"/>
        <v>0</v>
      </c>
    </row>
    <row r="295" spans="1:10" ht="24" customHeight="1" x14ac:dyDescent="0.2">
      <c r="A295" s="11" t="s">
        <v>857</v>
      </c>
      <c r="B295" s="12" t="s">
        <v>858</v>
      </c>
      <c r="C295" s="11" t="s">
        <v>28</v>
      </c>
      <c r="D295" s="11" t="s">
        <v>859</v>
      </c>
      <c r="E295" s="13" t="s">
        <v>11</v>
      </c>
      <c r="F295" s="12">
        <v>14</v>
      </c>
      <c r="G295" s="14"/>
      <c r="H295" s="14">
        <f t="shared" si="39"/>
        <v>0</v>
      </c>
      <c r="I295" s="14">
        <f t="shared" si="40"/>
        <v>0</v>
      </c>
      <c r="J295" s="15">
        <f t="shared" si="36"/>
        <v>0</v>
      </c>
    </row>
    <row r="296" spans="1:10" ht="24" customHeight="1" x14ac:dyDescent="0.2">
      <c r="A296" s="16" t="s">
        <v>860</v>
      </c>
      <c r="B296" s="17" t="s">
        <v>861</v>
      </c>
      <c r="C296" s="16" t="s">
        <v>28</v>
      </c>
      <c r="D296" s="16" t="s">
        <v>862</v>
      </c>
      <c r="E296" s="18" t="s">
        <v>11</v>
      </c>
      <c r="F296" s="17">
        <v>2</v>
      </c>
      <c r="G296" s="19"/>
      <c r="H296" s="19">
        <f t="shared" si="39"/>
        <v>0</v>
      </c>
      <c r="I296" s="19">
        <f t="shared" si="40"/>
        <v>0</v>
      </c>
      <c r="J296" s="20">
        <f t="shared" si="36"/>
        <v>0</v>
      </c>
    </row>
    <row r="297" spans="1:10" ht="24" customHeight="1" x14ac:dyDescent="0.2">
      <c r="A297" s="16" t="s">
        <v>863</v>
      </c>
      <c r="B297" s="17" t="s">
        <v>864</v>
      </c>
      <c r="C297" s="16" t="s">
        <v>28</v>
      </c>
      <c r="D297" s="16" t="s">
        <v>865</v>
      </c>
      <c r="E297" s="18" t="s">
        <v>11</v>
      </c>
      <c r="F297" s="17">
        <v>2</v>
      </c>
      <c r="G297" s="19"/>
      <c r="H297" s="19">
        <f t="shared" si="39"/>
        <v>0</v>
      </c>
      <c r="I297" s="19">
        <f t="shared" si="40"/>
        <v>0</v>
      </c>
      <c r="J297" s="20">
        <f t="shared" si="36"/>
        <v>0</v>
      </c>
    </row>
    <row r="298" spans="1:10" ht="26.1" customHeight="1" x14ac:dyDescent="0.2">
      <c r="A298" s="16" t="s">
        <v>866</v>
      </c>
      <c r="B298" s="17" t="s">
        <v>867</v>
      </c>
      <c r="C298" s="16" t="s">
        <v>28</v>
      </c>
      <c r="D298" s="16" t="s">
        <v>868</v>
      </c>
      <c r="E298" s="18" t="s">
        <v>11</v>
      </c>
      <c r="F298" s="17">
        <v>2</v>
      </c>
      <c r="G298" s="19"/>
      <c r="H298" s="19">
        <f t="shared" si="39"/>
        <v>0</v>
      </c>
      <c r="I298" s="19">
        <f t="shared" si="40"/>
        <v>0</v>
      </c>
      <c r="J298" s="20">
        <f t="shared" si="36"/>
        <v>0</v>
      </c>
    </row>
    <row r="299" spans="1:10" ht="26.1" customHeight="1" x14ac:dyDescent="0.2">
      <c r="A299" s="16" t="s">
        <v>869</v>
      </c>
      <c r="B299" s="17" t="s">
        <v>870</v>
      </c>
      <c r="C299" s="16" t="s">
        <v>9</v>
      </c>
      <c r="D299" s="16" t="s">
        <v>871</v>
      </c>
      <c r="E299" s="18" t="s">
        <v>11</v>
      </c>
      <c r="F299" s="17">
        <v>6</v>
      </c>
      <c r="G299" s="19"/>
      <c r="H299" s="19">
        <f t="shared" si="39"/>
        <v>0</v>
      </c>
      <c r="I299" s="19">
        <f t="shared" si="40"/>
        <v>0</v>
      </c>
      <c r="J299" s="20">
        <f t="shared" si="36"/>
        <v>0</v>
      </c>
    </row>
    <row r="300" spans="1:10" ht="39" customHeight="1" x14ac:dyDescent="0.2">
      <c r="A300" s="16" t="s">
        <v>872</v>
      </c>
      <c r="B300" s="17" t="s">
        <v>873</v>
      </c>
      <c r="C300" s="16" t="s">
        <v>9</v>
      </c>
      <c r="D300" s="16" t="s">
        <v>874</v>
      </c>
      <c r="E300" s="18" t="s">
        <v>11</v>
      </c>
      <c r="F300" s="17">
        <v>2</v>
      </c>
      <c r="G300" s="19"/>
      <c r="H300" s="19">
        <f t="shared" si="39"/>
        <v>0</v>
      </c>
      <c r="I300" s="19">
        <f t="shared" si="40"/>
        <v>0</v>
      </c>
      <c r="J300" s="20">
        <f t="shared" si="36"/>
        <v>0</v>
      </c>
    </row>
    <row r="301" spans="1:10" ht="51.95" customHeight="1" x14ac:dyDescent="0.2">
      <c r="A301" s="16" t="s">
        <v>875</v>
      </c>
      <c r="B301" s="17" t="s">
        <v>671</v>
      </c>
      <c r="C301" s="16" t="s">
        <v>9</v>
      </c>
      <c r="D301" s="16" t="s">
        <v>876</v>
      </c>
      <c r="E301" s="18" t="s">
        <v>11</v>
      </c>
      <c r="F301" s="17">
        <v>1</v>
      </c>
      <c r="G301" s="19"/>
      <c r="H301" s="19">
        <f t="shared" si="39"/>
        <v>0</v>
      </c>
      <c r="I301" s="19">
        <f t="shared" si="40"/>
        <v>0</v>
      </c>
      <c r="J301" s="20">
        <f t="shared" si="36"/>
        <v>0</v>
      </c>
    </row>
    <row r="302" spans="1:10" ht="26.1" customHeight="1" x14ac:dyDescent="0.2">
      <c r="A302" s="16" t="s">
        <v>877</v>
      </c>
      <c r="B302" s="17" t="s">
        <v>680</v>
      </c>
      <c r="C302" s="16" t="s">
        <v>9</v>
      </c>
      <c r="D302" s="16" t="s">
        <v>878</v>
      </c>
      <c r="E302" s="18" t="s">
        <v>11</v>
      </c>
      <c r="F302" s="17">
        <v>1</v>
      </c>
      <c r="G302" s="19"/>
      <c r="H302" s="19">
        <f t="shared" si="39"/>
        <v>0</v>
      </c>
      <c r="I302" s="19">
        <f t="shared" si="40"/>
        <v>0</v>
      </c>
      <c r="J302" s="20">
        <f t="shared" si="36"/>
        <v>0</v>
      </c>
    </row>
    <row r="303" spans="1:10" ht="39" customHeight="1" x14ac:dyDescent="0.2">
      <c r="A303" s="16" t="s">
        <v>879</v>
      </c>
      <c r="B303" s="17" t="s">
        <v>880</v>
      </c>
      <c r="C303" s="16" t="s">
        <v>9</v>
      </c>
      <c r="D303" s="16" t="s">
        <v>881</v>
      </c>
      <c r="E303" s="18" t="s">
        <v>11</v>
      </c>
      <c r="F303" s="17">
        <v>1</v>
      </c>
      <c r="G303" s="19"/>
      <c r="H303" s="19">
        <f t="shared" si="39"/>
        <v>0</v>
      </c>
      <c r="I303" s="19">
        <f t="shared" si="40"/>
        <v>0</v>
      </c>
      <c r="J303" s="20">
        <f t="shared" si="36"/>
        <v>0</v>
      </c>
    </row>
    <row r="304" spans="1:10" ht="51.95" customHeight="1" x14ac:dyDescent="0.2">
      <c r="A304" s="16" t="s">
        <v>882</v>
      </c>
      <c r="B304" s="17" t="s">
        <v>774</v>
      </c>
      <c r="C304" s="16" t="s">
        <v>9</v>
      </c>
      <c r="D304" s="16" t="s">
        <v>883</v>
      </c>
      <c r="E304" s="18" t="s">
        <v>11</v>
      </c>
      <c r="F304" s="17">
        <v>1</v>
      </c>
      <c r="G304" s="19"/>
      <c r="H304" s="19">
        <f t="shared" si="39"/>
        <v>0</v>
      </c>
      <c r="I304" s="19">
        <f t="shared" si="40"/>
        <v>0</v>
      </c>
      <c r="J304" s="20">
        <f t="shared" si="36"/>
        <v>0</v>
      </c>
    </row>
    <row r="305" spans="1:10" ht="26.1" customHeight="1" x14ac:dyDescent="0.2">
      <c r="A305" s="16" t="s">
        <v>884</v>
      </c>
      <c r="B305" s="17" t="s">
        <v>747</v>
      </c>
      <c r="C305" s="16" t="s">
        <v>9</v>
      </c>
      <c r="D305" s="16" t="s">
        <v>885</v>
      </c>
      <c r="E305" s="18" t="s">
        <v>11</v>
      </c>
      <c r="F305" s="17">
        <v>2</v>
      </c>
      <c r="G305" s="19"/>
      <c r="H305" s="19">
        <f t="shared" si="39"/>
        <v>0</v>
      </c>
      <c r="I305" s="19">
        <f t="shared" si="40"/>
        <v>0</v>
      </c>
      <c r="J305" s="20">
        <f t="shared" si="36"/>
        <v>0</v>
      </c>
    </row>
    <row r="306" spans="1:10" ht="51.95" customHeight="1" x14ac:dyDescent="0.2">
      <c r="A306" s="16" t="s">
        <v>886</v>
      </c>
      <c r="B306" s="17" t="s">
        <v>887</v>
      </c>
      <c r="C306" s="16" t="s">
        <v>9</v>
      </c>
      <c r="D306" s="16" t="s">
        <v>888</v>
      </c>
      <c r="E306" s="18" t="s">
        <v>11</v>
      </c>
      <c r="F306" s="17">
        <v>1</v>
      </c>
      <c r="G306" s="19"/>
      <c r="H306" s="19">
        <f t="shared" si="39"/>
        <v>0</v>
      </c>
      <c r="I306" s="19">
        <f t="shared" si="40"/>
        <v>0</v>
      </c>
      <c r="J306" s="20">
        <f t="shared" si="36"/>
        <v>0</v>
      </c>
    </row>
    <row r="307" spans="1:10" ht="26.1" customHeight="1" x14ac:dyDescent="0.2">
      <c r="A307" s="16" t="s">
        <v>889</v>
      </c>
      <c r="B307" s="17" t="s">
        <v>828</v>
      </c>
      <c r="C307" s="16" t="s">
        <v>9</v>
      </c>
      <c r="D307" s="16" t="s">
        <v>890</v>
      </c>
      <c r="E307" s="18" t="s">
        <v>11</v>
      </c>
      <c r="F307" s="17">
        <v>1</v>
      </c>
      <c r="G307" s="19"/>
      <c r="H307" s="19">
        <f t="shared" si="39"/>
        <v>0</v>
      </c>
      <c r="I307" s="19">
        <f t="shared" si="40"/>
        <v>0</v>
      </c>
      <c r="J307" s="20">
        <f t="shared" si="36"/>
        <v>0</v>
      </c>
    </row>
    <row r="308" spans="1:10" ht="51.95" customHeight="1" x14ac:dyDescent="0.2">
      <c r="A308" s="16" t="s">
        <v>891</v>
      </c>
      <c r="B308" s="17" t="s">
        <v>892</v>
      </c>
      <c r="C308" s="16" t="s">
        <v>9</v>
      </c>
      <c r="D308" s="16" t="s">
        <v>893</v>
      </c>
      <c r="E308" s="18" t="s">
        <v>11</v>
      </c>
      <c r="F308" s="17">
        <v>1</v>
      </c>
      <c r="G308" s="19"/>
      <c r="H308" s="19">
        <f t="shared" si="39"/>
        <v>0</v>
      </c>
      <c r="I308" s="19">
        <f t="shared" si="40"/>
        <v>0</v>
      </c>
      <c r="J308" s="20">
        <f t="shared" si="36"/>
        <v>0</v>
      </c>
    </row>
    <row r="309" spans="1:10" ht="26.1" customHeight="1" x14ac:dyDescent="0.2">
      <c r="A309" s="16" t="s">
        <v>894</v>
      </c>
      <c r="B309" s="17" t="s">
        <v>895</v>
      </c>
      <c r="C309" s="16" t="s">
        <v>9</v>
      </c>
      <c r="D309" s="16" t="s">
        <v>896</v>
      </c>
      <c r="E309" s="18" t="s">
        <v>11</v>
      </c>
      <c r="F309" s="17">
        <v>4</v>
      </c>
      <c r="G309" s="19"/>
      <c r="H309" s="19">
        <f t="shared" si="39"/>
        <v>0</v>
      </c>
      <c r="I309" s="19">
        <f t="shared" si="40"/>
        <v>0</v>
      </c>
      <c r="J309" s="20">
        <f t="shared" si="36"/>
        <v>0</v>
      </c>
    </row>
    <row r="310" spans="1:10" ht="51.95" customHeight="1" x14ac:dyDescent="0.2">
      <c r="A310" s="16" t="s">
        <v>897</v>
      </c>
      <c r="B310" s="17" t="s">
        <v>898</v>
      </c>
      <c r="C310" s="16" t="s">
        <v>9</v>
      </c>
      <c r="D310" s="16" t="s">
        <v>899</v>
      </c>
      <c r="E310" s="18" t="s">
        <v>11</v>
      </c>
      <c r="F310" s="17">
        <v>3</v>
      </c>
      <c r="G310" s="19"/>
      <c r="H310" s="19">
        <f t="shared" si="39"/>
        <v>0</v>
      </c>
      <c r="I310" s="19">
        <f t="shared" si="40"/>
        <v>0</v>
      </c>
      <c r="J310" s="20">
        <f t="shared" si="36"/>
        <v>0</v>
      </c>
    </row>
    <row r="311" spans="1:10" ht="51.95" customHeight="1" x14ac:dyDescent="0.2">
      <c r="A311" s="16" t="s">
        <v>900</v>
      </c>
      <c r="B311" s="17" t="s">
        <v>901</v>
      </c>
      <c r="C311" s="16" t="s">
        <v>9</v>
      </c>
      <c r="D311" s="16" t="s">
        <v>902</v>
      </c>
      <c r="E311" s="18" t="s">
        <v>11</v>
      </c>
      <c r="F311" s="17">
        <v>1</v>
      </c>
      <c r="G311" s="19"/>
      <c r="H311" s="19">
        <f t="shared" si="39"/>
        <v>0</v>
      </c>
      <c r="I311" s="19">
        <f t="shared" si="40"/>
        <v>0</v>
      </c>
      <c r="J311" s="20">
        <f t="shared" si="36"/>
        <v>0</v>
      </c>
    </row>
    <row r="312" spans="1:10" ht="51.95" customHeight="1" x14ac:dyDescent="0.2">
      <c r="A312" s="16" t="s">
        <v>903</v>
      </c>
      <c r="B312" s="17" t="s">
        <v>904</v>
      </c>
      <c r="C312" s="16" t="s">
        <v>9</v>
      </c>
      <c r="D312" s="16" t="s">
        <v>905</v>
      </c>
      <c r="E312" s="18" t="s">
        <v>11</v>
      </c>
      <c r="F312" s="17">
        <v>1</v>
      </c>
      <c r="G312" s="19"/>
      <c r="H312" s="19">
        <f t="shared" si="39"/>
        <v>0</v>
      </c>
      <c r="I312" s="19">
        <f t="shared" si="40"/>
        <v>0</v>
      </c>
      <c r="J312" s="20">
        <f t="shared" si="36"/>
        <v>0</v>
      </c>
    </row>
    <row r="313" spans="1:10" ht="26.1" customHeight="1" x14ac:dyDescent="0.2">
      <c r="A313" s="16" t="s">
        <v>906</v>
      </c>
      <c r="B313" s="17" t="s">
        <v>907</v>
      </c>
      <c r="C313" s="16" t="s">
        <v>9</v>
      </c>
      <c r="D313" s="16" t="s">
        <v>908</v>
      </c>
      <c r="E313" s="18" t="s">
        <v>11</v>
      </c>
      <c r="F313" s="17">
        <v>1</v>
      </c>
      <c r="G313" s="19"/>
      <c r="H313" s="19">
        <f t="shared" si="39"/>
        <v>0</v>
      </c>
      <c r="I313" s="19">
        <f t="shared" si="40"/>
        <v>0</v>
      </c>
      <c r="J313" s="20">
        <f t="shared" si="36"/>
        <v>0</v>
      </c>
    </row>
    <row r="314" spans="1:10" ht="26.1" customHeight="1" x14ac:dyDescent="0.2">
      <c r="A314" s="16" t="s">
        <v>909</v>
      </c>
      <c r="B314" s="17" t="s">
        <v>910</v>
      </c>
      <c r="C314" s="16" t="s">
        <v>9</v>
      </c>
      <c r="D314" s="16" t="s">
        <v>911</v>
      </c>
      <c r="E314" s="18" t="s">
        <v>11</v>
      </c>
      <c r="F314" s="17">
        <v>3</v>
      </c>
      <c r="G314" s="19"/>
      <c r="H314" s="19">
        <f t="shared" ref="H314:H332" si="41">TRUNC(G314 * (1 + 24.86 / 100), 2)</f>
        <v>0</v>
      </c>
      <c r="I314" s="19">
        <f t="shared" ref="I314:I332" si="42">TRUNC(F314 * H314, 2)</f>
        <v>0</v>
      </c>
      <c r="J314" s="20">
        <f t="shared" si="36"/>
        <v>0</v>
      </c>
    </row>
    <row r="315" spans="1:10" ht="26.1" customHeight="1" x14ac:dyDescent="0.2">
      <c r="A315" s="16" t="s">
        <v>912</v>
      </c>
      <c r="B315" s="17" t="s">
        <v>913</v>
      </c>
      <c r="C315" s="16" t="s">
        <v>9</v>
      </c>
      <c r="D315" s="16" t="s">
        <v>914</v>
      </c>
      <c r="E315" s="18" t="s">
        <v>11</v>
      </c>
      <c r="F315" s="17">
        <v>1</v>
      </c>
      <c r="G315" s="19"/>
      <c r="H315" s="19">
        <f t="shared" si="41"/>
        <v>0</v>
      </c>
      <c r="I315" s="19">
        <f t="shared" si="42"/>
        <v>0</v>
      </c>
      <c r="J315" s="20">
        <f t="shared" si="36"/>
        <v>0</v>
      </c>
    </row>
    <row r="316" spans="1:10" ht="51.95" customHeight="1" x14ac:dyDescent="0.2">
      <c r="A316" s="16" t="s">
        <v>915</v>
      </c>
      <c r="B316" s="17" t="s">
        <v>916</v>
      </c>
      <c r="C316" s="16" t="s">
        <v>9</v>
      </c>
      <c r="D316" s="16" t="s">
        <v>917</v>
      </c>
      <c r="E316" s="18" t="s">
        <v>11</v>
      </c>
      <c r="F316" s="17">
        <v>1</v>
      </c>
      <c r="G316" s="19"/>
      <c r="H316" s="19">
        <f t="shared" si="41"/>
        <v>0</v>
      </c>
      <c r="I316" s="19">
        <f t="shared" si="42"/>
        <v>0</v>
      </c>
      <c r="J316" s="20">
        <f t="shared" si="36"/>
        <v>0</v>
      </c>
    </row>
    <row r="317" spans="1:10" ht="39" customHeight="1" x14ac:dyDescent="0.2">
      <c r="A317" s="16" t="s">
        <v>918</v>
      </c>
      <c r="B317" s="17" t="s">
        <v>919</v>
      </c>
      <c r="C317" s="16" t="s">
        <v>9</v>
      </c>
      <c r="D317" s="16" t="s">
        <v>920</v>
      </c>
      <c r="E317" s="18" t="s">
        <v>11</v>
      </c>
      <c r="F317" s="17">
        <v>1</v>
      </c>
      <c r="G317" s="19"/>
      <c r="H317" s="19">
        <f t="shared" si="41"/>
        <v>0</v>
      </c>
      <c r="I317" s="19">
        <f t="shared" si="42"/>
        <v>0</v>
      </c>
      <c r="J317" s="20">
        <f t="shared" si="36"/>
        <v>0</v>
      </c>
    </row>
    <row r="318" spans="1:10" ht="26.1" customHeight="1" x14ac:dyDescent="0.2">
      <c r="A318" s="16" t="s">
        <v>921</v>
      </c>
      <c r="B318" s="17" t="s">
        <v>922</v>
      </c>
      <c r="C318" s="16" t="s">
        <v>9</v>
      </c>
      <c r="D318" s="16" t="s">
        <v>923</v>
      </c>
      <c r="E318" s="18" t="s">
        <v>11</v>
      </c>
      <c r="F318" s="17">
        <v>1</v>
      </c>
      <c r="G318" s="19"/>
      <c r="H318" s="19">
        <f t="shared" si="41"/>
        <v>0</v>
      </c>
      <c r="I318" s="19">
        <f t="shared" si="42"/>
        <v>0</v>
      </c>
      <c r="J318" s="20">
        <f t="shared" si="36"/>
        <v>0</v>
      </c>
    </row>
    <row r="319" spans="1:10" ht="39" customHeight="1" x14ac:dyDescent="0.2">
      <c r="A319" s="16" t="s">
        <v>924</v>
      </c>
      <c r="B319" s="17" t="s">
        <v>925</v>
      </c>
      <c r="C319" s="16" t="s">
        <v>9</v>
      </c>
      <c r="D319" s="16" t="s">
        <v>926</v>
      </c>
      <c r="E319" s="18" t="s">
        <v>11</v>
      </c>
      <c r="F319" s="17">
        <v>1</v>
      </c>
      <c r="G319" s="19"/>
      <c r="H319" s="19">
        <f t="shared" si="41"/>
        <v>0</v>
      </c>
      <c r="I319" s="19">
        <f t="shared" si="42"/>
        <v>0</v>
      </c>
      <c r="J319" s="20">
        <f t="shared" si="36"/>
        <v>0</v>
      </c>
    </row>
    <row r="320" spans="1:10" ht="78" customHeight="1" x14ac:dyDescent="0.2">
      <c r="A320" s="16" t="s">
        <v>927</v>
      </c>
      <c r="B320" s="17" t="s">
        <v>928</v>
      </c>
      <c r="C320" s="16" t="s">
        <v>9</v>
      </c>
      <c r="D320" s="16" t="s">
        <v>929</v>
      </c>
      <c r="E320" s="18" t="s">
        <v>11</v>
      </c>
      <c r="F320" s="17">
        <v>1</v>
      </c>
      <c r="G320" s="19"/>
      <c r="H320" s="19">
        <f t="shared" si="41"/>
        <v>0</v>
      </c>
      <c r="I320" s="19">
        <f t="shared" si="42"/>
        <v>0</v>
      </c>
      <c r="J320" s="20">
        <f t="shared" si="36"/>
        <v>0</v>
      </c>
    </row>
    <row r="321" spans="1:10" ht="39" customHeight="1" x14ac:dyDescent="0.2">
      <c r="A321" s="11" t="s">
        <v>930</v>
      </c>
      <c r="B321" s="12" t="s">
        <v>931</v>
      </c>
      <c r="C321" s="11" t="s">
        <v>9</v>
      </c>
      <c r="D321" s="11" t="s">
        <v>932</v>
      </c>
      <c r="E321" s="13" t="s">
        <v>11</v>
      </c>
      <c r="F321" s="12">
        <v>31</v>
      </c>
      <c r="G321" s="14"/>
      <c r="H321" s="14">
        <f t="shared" si="41"/>
        <v>0</v>
      </c>
      <c r="I321" s="14">
        <f t="shared" si="42"/>
        <v>0</v>
      </c>
      <c r="J321" s="15">
        <f t="shared" si="36"/>
        <v>0</v>
      </c>
    </row>
    <row r="322" spans="1:10" ht="26.1" customHeight="1" x14ac:dyDescent="0.2">
      <c r="A322" s="16" t="s">
        <v>933</v>
      </c>
      <c r="B322" s="17" t="s">
        <v>934</v>
      </c>
      <c r="C322" s="16" t="s">
        <v>9</v>
      </c>
      <c r="D322" s="16" t="s">
        <v>935</v>
      </c>
      <c r="E322" s="18" t="s">
        <v>11</v>
      </c>
      <c r="F322" s="17">
        <v>9</v>
      </c>
      <c r="G322" s="19"/>
      <c r="H322" s="19">
        <f t="shared" si="41"/>
        <v>0</v>
      </c>
      <c r="I322" s="19">
        <f t="shared" si="42"/>
        <v>0</v>
      </c>
      <c r="J322" s="20">
        <f t="shared" si="36"/>
        <v>0</v>
      </c>
    </row>
    <row r="323" spans="1:10" ht="90.95" customHeight="1" x14ac:dyDescent="0.2">
      <c r="A323" s="11" t="s">
        <v>936</v>
      </c>
      <c r="B323" s="12" t="s">
        <v>937</v>
      </c>
      <c r="C323" s="11" t="s">
        <v>9</v>
      </c>
      <c r="D323" s="11" t="s">
        <v>938</v>
      </c>
      <c r="E323" s="13" t="s">
        <v>11</v>
      </c>
      <c r="F323" s="12">
        <v>1</v>
      </c>
      <c r="G323" s="14"/>
      <c r="H323" s="14">
        <f t="shared" si="41"/>
        <v>0</v>
      </c>
      <c r="I323" s="14">
        <f t="shared" si="42"/>
        <v>0</v>
      </c>
      <c r="J323" s="15">
        <f t="shared" si="36"/>
        <v>0</v>
      </c>
    </row>
    <row r="324" spans="1:10" ht="78" customHeight="1" x14ac:dyDescent="0.2">
      <c r="A324" s="11" t="s">
        <v>939</v>
      </c>
      <c r="B324" s="12" t="s">
        <v>940</v>
      </c>
      <c r="C324" s="11" t="s">
        <v>9</v>
      </c>
      <c r="D324" s="11" t="s">
        <v>941</v>
      </c>
      <c r="E324" s="13" t="s">
        <v>11</v>
      </c>
      <c r="F324" s="12">
        <v>1</v>
      </c>
      <c r="G324" s="14"/>
      <c r="H324" s="14">
        <f t="shared" si="41"/>
        <v>0</v>
      </c>
      <c r="I324" s="14">
        <f t="shared" si="42"/>
        <v>0</v>
      </c>
      <c r="J324" s="15">
        <f t="shared" si="36"/>
        <v>0</v>
      </c>
    </row>
    <row r="325" spans="1:10" ht="78" customHeight="1" x14ac:dyDescent="0.2">
      <c r="A325" s="11" t="s">
        <v>942</v>
      </c>
      <c r="B325" s="12" t="s">
        <v>943</v>
      </c>
      <c r="C325" s="11" t="s">
        <v>9</v>
      </c>
      <c r="D325" s="11" t="s">
        <v>944</v>
      </c>
      <c r="E325" s="13" t="s">
        <v>11</v>
      </c>
      <c r="F325" s="12">
        <v>1</v>
      </c>
      <c r="G325" s="14"/>
      <c r="H325" s="14">
        <f t="shared" si="41"/>
        <v>0</v>
      </c>
      <c r="I325" s="14">
        <f t="shared" si="42"/>
        <v>0</v>
      </c>
      <c r="J325" s="15">
        <f t="shared" ref="J325:J388" si="43">I325 / 3889407.93</f>
        <v>0</v>
      </c>
    </row>
    <row r="326" spans="1:10" ht="65.099999999999994" customHeight="1" x14ac:dyDescent="0.2">
      <c r="A326" s="11" t="s">
        <v>945</v>
      </c>
      <c r="B326" s="12" t="s">
        <v>946</v>
      </c>
      <c r="C326" s="11" t="s">
        <v>9</v>
      </c>
      <c r="D326" s="11" t="s">
        <v>947</v>
      </c>
      <c r="E326" s="13" t="s">
        <v>11</v>
      </c>
      <c r="F326" s="12">
        <v>1</v>
      </c>
      <c r="G326" s="14"/>
      <c r="H326" s="14">
        <f t="shared" si="41"/>
        <v>0</v>
      </c>
      <c r="I326" s="14">
        <f t="shared" si="42"/>
        <v>0</v>
      </c>
      <c r="J326" s="15">
        <f t="shared" si="43"/>
        <v>0</v>
      </c>
    </row>
    <row r="327" spans="1:10" ht="78" customHeight="1" x14ac:dyDescent="0.2">
      <c r="A327" s="11" t="s">
        <v>948</v>
      </c>
      <c r="B327" s="12" t="s">
        <v>949</v>
      </c>
      <c r="C327" s="11" t="s">
        <v>9</v>
      </c>
      <c r="D327" s="11" t="s">
        <v>950</v>
      </c>
      <c r="E327" s="13" t="s">
        <v>11</v>
      </c>
      <c r="F327" s="12">
        <v>1</v>
      </c>
      <c r="G327" s="14"/>
      <c r="H327" s="14">
        <f t="shared" si="41"/>
        <v>0</v>
      </c>
      <c r="I327" s="14">
        <f t="shared" si="42"/>
        <v>0</v>
      </c>
      <c r="J327" s="15">
        <f t="shared" si="43"/>
        <v>0</v>
      </c>
    </row>
    <row r="328" spans="1:10" ht="78" customHeight="1" x14ac:dyDescent="0.2">
      <c r="A328" s="11" t="s">
        <v>951</v>
      </c>
      <c r="B328" s="12" t="s">
        <v>952</v>
      </c>
      <c r="C328" s="11" t="s">
        <v>9</v>
      </c>
      <c r="D328" s="11" t="s">
        <v>953</v>
      </c>
      <c r="E328" s="13" t="s">
        <v>11</v>
      </c>
      <c r="F328" s="12">
        <v>1</v>
      </c>
      <c r="G328" s="14"/>
      <c r="H328" s="14">
        <f t="shared" si="41"/>
        <v>0</v>
      </c>
      <c r="I328" s="14">
        <f t="shared" si="42"/>
        <v>0</v>
      </c>
      <c r="J328" s="15">
        <f t="shared" si="43"/>
        <v>0</v>
      </c>
    </row>
    <row r="329" spans="1:10" ht="65.099999999999994" customHeight="1" x14ac:dyDescent="0.2">
      <c r="A329" s="11" t="s">
        <v>954</v>
      </c>
      <c r="B329" s="12" t="s">
        <v>955</v>
      </c>
      <c r="C329" s="11" t="s">
        <v>9</v>
      </c>
      <c r="D329" s="11" t="s">
        <v>956</v>
      </c>
      <c r="E329" s="13" t="s">
        <v>11</v>
      </c>
      <c r="F329" s="12">
        <v>1</v>
      </c>
      <c r="G329" s="14"/>
      <c r="H329" s="14">
        <f t="shared" si="41"/>
        <v>0</v>
      </c>
      <c r="I329" s="14">
        <f t="shared" si="42"/>
        <v>0</v>
      </c>
      <c r="J329" s="15">
        <f t="shared" si="43"/>
        <v>0</v>
      </c>
    </row>
    <row r="330" spans="1:10" ht="78" customHeight="1" x14ac:dyDescent="0.2">
      <c r="A330" s="11" t="s">
        <v>957</v>
      </c>
      <c r="B330" s="12" t="s">
        <v>958</v>
      </c>
      <c r="C330" s="11" t="s">
        <v>9</v>
      </c>
      <c r="D330" s="11" t="s">
        <v>959</v>
      </c>
      <c r="E330" s="13" t="s">
        <v>11</v>
      </c>
      <c r="F330" s="12">
        <v>1</v>
      </c>
      <c r="G330" s="14"/>
      <c r="H330" s="14">
        <f t="shared" si="41"/>
        <v>0</v>
      </c>
      <c r="I330" s="14">
        <f t="shared" si="42"/>
        <v>0</v>
      </c>
      <c r="J330" s="15">
        <f t="shared" si="43"/>
        <v>0</v>
      </c>
    </row>
    <row r="331" spans="1:10" ht="78" customHeight="1" x14ac:dyDescent="0.2">
      <c r="A331" s="11" t="s">
        <v>960</v>
      </c>
      <c r="B331" s="12" t="s">
        <v>961</v>
      </c>
      <c r="C331" s="11" t="s">
        <v>9</v>
      </c>
      <c r="D331" s="11" t="s">
        <v>962</v>
      </c>
      <c r="E331" s="13" t="s">
        <v>11</v>
      </c>
      <c r="F331" s="12">
        <v>1</v>
      </c>
      <c r="G331" s="14"/>
      <c r="H331" s="14">
        <f t="shared" si="41"/>
        <v>0</v>
      </c>
      <c r="I331" s="14">
        <f t="shared" si="42"/>
        <v>0</v>
      </c>
      <c r="J331" s="15">
        <f t="shared" si="43"/>
        <v>0</v>
      </c>
    </row>
    <row r="332" spans="1:10" ht="39" customHeight="1" x14ac:dyDescent="0.2">
      <c r="A332" s="11" t="s">
        <v>963</v>
      </c>
      <c r="B332" s="12" t="s">
        <v>964</v>
      </c>
      <c r="C332" s="11" t="s">
        <v>9</v>
      </c>
      <c r="D332" s="11" t="s">
        <v>965</v>
      </c>
      <c r="E332" s="13" t="s">
        <v>11</v>
      </c>
      <c r="F332" s="12">
        <v>1</v>
      </c>
      <c r="G332" s="14"/>
      <c r="H332" s="14">
        <f t="shared" si="41"/>
        <v>0</v>
      </c>
      <c r="I332" s="14">
        <f t="shared" si="42"/>
        <v>0</v>
      </c>
      <c r="J332" s="15">
        <f t="shared" si="43"/>
        <v>0</v>
      </c>
    </row>
    <row r="333" spans="1:10" ht="26.1" customHeight="1" x14ac:dyDescent="0.2">
      <c r="A333" s="7" t="s">
        <v>966</v>
      </c>
      <c r="B333" s="7"/>
      <c r="C333" s="7"/>
      <c r="D333" s="7" t="s">
        <v>967</v>
      </c>
      <c r="E333" s="7"/>
      <c r="F333" s="8"/>
      <c r="G333" s="7"/>
      <c r="H333" s="7"/>
      <c r="I333" s="9"/>
      <c r="J333" s="10">
        <f t="shared" si="43"/>
        <v>0</v>
      </c>
    </row>
    <row r="334" spans="1:10" ht="65.099999999999994" customHeight="1" x14ac:dyDescent="0.2">
      <c r="A334" s="11" t="s">
        <v>968</v>
      </c>
      <c r="B334" s="12" t="s">
        <v>969</v>
      </c>
      <c r="C334" s="11" t="s">
        <v>9</v>
      </c>
      <c r="D334" s="11" t="s">
        <v>970</v>
      </c>
      <c r="E334" s="13" t="s">
        <v>83</v>
      </c>
      <c r="F334" s="12">
        <v>1</v>
      </c>
      <c r="G334" s="14"/>
      <c r="H334" s="14">
        <f>TRUNC(G334 * (1 + 24.86 / 100), 2)</f>
        <v>0</v>
      </c>
      <c r="I334" s="14">
        <f>TRUNC(F334 * H334, 2)</f>
        <v>0</v>
      </c>
      <c r="J334" s="15">
        <f t="shared" si="43"/>
        <v>0</v>
      </c>
    </row>
    <row r="335" spans="1:10" ht="24" customHeight="1" x14ac:dyDescent="0.2">
      <c r="A335" s="7" t="s">
        <v>971</v>
      </c>
      <c r="B335" s="7"/>
      <c r="C335" s="7"/>
      <c r="D335" s="7" t="s">
        <v>972</v>
      </c>
      <c r="E335" s="7"/>
      <c r="F335" s="8"/>
      <c r="G335" s="7"/>
      <c r="H335" s="7"/>
      <c r="I335" s="9"/>
      <c r="J335" s="10">
        <f t="shared" si="43"/>
        <v>0</v>
      </c>
    </row>
    <row r="336" spans="1:10" ht="26.1" customHeight="1" x14ac:dyDescent="0.2">
      <c r="A336" s="11" t="s">
        <v>973</v>
      </c>
      <c r="B336" s="12" t="s">
        <v>974</v>
      </c>
      <c r="C336" s="11" t="s">
        <v>14</v>
      </c>
      <c r="D336" s="11" t="s">
        <v>975</v>
      </c>
      <c r="E336" s="13" t="s">
        <v>30</v>
      </c>
      <c r="F336" s="12">
        <v>1181.96</v>
      </c>
      <c r="G336" s="14"/>
      <c r="H336" s="14">
        <f>TRUNC(G336 * (1 + 24.86 / 100), 2)</f>
        <v>0</v>
      </c>
      <c r="I336" s="14">
        <f>TRUNC(F336 * H336, 2)</f>
        <v>0</v>
      </c>
      <c r="J336" s="15">
        <f t="shared" si="43"/>
        <v>0</v>
      </c>
    </row>
    <row r="337" spans="1:10" ht="39" customHeight="1" x14ac:dyDescent="0.2">
      <c r="A337" s="11" t="s">
        <v>976</v>
      </c>
      <c r="B337" s="12" t="s">
        <v>977</v>
      </c>
      <c r="C337" s="11" t="s">
        <v>14</v>
      </c>
      <c r="D337" s="11" t="s">
        <v>978</v>
      </c>
      <c r="E337" s="13" t="s">
        <v>30</v>
      </c>
      <c r="F337" s="12">
        <v>28.47</v>
      </c>
      <c r="G337" s="14"/>
      <c r="H337" s="14">
        <f>TRUNC(G337 * (1 + 24.86 / 100), 2)</f>
        <v>0</v>
      </c>
      <c r="I337" s="14">
        <f>TRUNC(F337 * H337, 2)</f>
        <v>0</v>
      </c>
      <c r="J337" s="15">
        <f t="shared" si="43"/>
        <v>0</v>
      </c>
    </row>
    <row r="338" spans="1:10" ht="24" customHeight="1" x14ac:dyDescent="0.2">
      <c r="A338" s="7" t="s">
        <v>979</v>
      </c>
      <c r="B338" s="7"/>
      <c r="C338" s="7"/>
      <c r="D338" s="7" t="s">
        <v>980</v>
      </c>
      <c r="E338" s="7"/>
      <c r="F338" s="8"/>
      <c r="G338" s="7"/>
      <c r="H338" s="7"/>
      <c r="I338" s="9"/>
      <c r="J338" s="10">
        <f t="shared" si="43"/>
        <v>0</v>
      </c>
    </row>
    <row r="339" spans="1:10" ht="26.1" customHeight="1" x14ac:dyDescent="0.2">
      <c r="A339" s="11" t="s">
        <v>981</v>
      </c>
      <c r="B339" s="12" t="s">
        <v>982</v>
      </c>
      <c r="C339" s="11" t="s">
        <v>14</v>
      </c>
      <c r="D339" s="11" t="s">
        <v>983</v>
      </c>
      <c r="E339" s="13" t="s">
        <v>30</v>
      </c>
      <c r="F339" s="12">
        <v>1331.11</v>
      </c>
      <c r="G339" s="14"/>
      <c r="H339" s="14">
        <f t="shared" ref="H339:H347" si="44">TRUNC(G339 * (1 + 24.86 / 100), 2)</f>
        <v>0</v>
      </c>
      <c r="I339" s="14">
        <f t="shared" ref="I339:I347" si="45">TRUNC(F339 * H339, 2)</f>
        <v>0</v>
      </c>
      <c r="J339" s="15">
        <f t="shared" si="43"/>
        <v>0</v>
      </c>
    </row>
    <row r="340" spans="1:10" ht="26.1" customHeight="1" x14ac:dyDescent="0.2">
      <c r="A340" s="11" t="s">
        <v>984</v>
      </c>
      <c r="B340" s="12" t="s">
        <v>985</v>
      </c>
      <c r="C340" s="11" t="s">
        <v>14</v>
      </c>
      <c r="D340" s="11" t="s">
        <v>986</v>
      </c>
      <c r="E340" s="13" t="s">
        <v>30</v>
      </c>
      <c r="F340" s="12">
        <v>445.31</v>
      </c>
      <c r="G340" s="14"/>
      <c r="H340" s="14">
        <f t="shared" si="44"/>
        <v>0</v>
      </c>
      <c r="I340" s="14">
        <f t="shared" si="45"/>
        <v>0</v>
      </c>
      <c r="J340" s="15">
        <f t="shared" si="43"/>
        <v>0</v>
      </c>
    </row>
    <row r="341" spans="1:10" ht="26.1" customHeight="1" x14ac:dyDescent="0.2">
      <c r="A341" s="11" t="s">
        <v>987</v>
      </c>
      <c r="B341" s="12" t="s">
        <v>988</v>
      </c>
      <c r="C341" s="11" t="s">
        <v>14</v>
      </c>
      <c r="D341" s="11" t="s">
        <v>989</v>
      </c>
      <c r="E341" s="13" t="s">
        <v>30</v>
      </c>
      <c r="F341" s="12">
        <v>1331.11</v>
      </c>
      <c r="G341" s="14"/>
      <c r="H341" s="14">
        <f t="shared" si="44"/>
        <v>0</v>
      </c>
      <c r="I341" s="14">
        <f t="shared" si="45"/>
        <v>0</v>
      </c>
      <c r="J341" s="15">
        <f t="shared" si="43"/>
        <v>0</v>
      </c>
    </row>
    <row r="342" spans="1:10" ht="26.1" customHeight="1" x14ac:dyDescent="0.2">
      <c r="A342" s="11" t="s">
        <v>990</v>
      </c>
      <c r="B342" s="12" t="s">
        <v>991</v>
      </c>
      <c r="C342" s="11" t="s">
        <v>14</v>
      </c>
      <c r="D342" s="11" t="s">
        <v>992</v>
      </c>
      <c r="E342" s="13" t="s">
        <v>30</v>
      </c>
      <c r="F342" s="12">
        <v>445.31</v>
      </c>
      <c r="G342" s="14"/>
      <c r="H342" s="14">
        <f t="shared" si="44"/>
        <v>0</v>
      </c>
      <c r="I342" s="14">
        <f t="shared" si="45"/>
        <v>0</v>
      </c>
      <c r="J342" s="15">
        <f t="shared" si="43"/>
        <v>0</v>
      </c>
    </row>
    <row r="343" spans="1:10" ht="26.1" customHeight="1" x14ac:dyDescent="0.2">
      <c r="A343" s="11" t="s">
        <v>993</v>
      </c>
      <c r="B343" s="12" t="s">
        <v>994</v>
      </c>
      <c r="C343" s="11" t="s">
        <v>14</v>
      </c>
      <c r="D343" s="11" t="s">
        <v>995</v>
      </c>
      <c r="E343" s="13" t="s">
        <v>30</v>
      </c>
      <c r="F343" s="12">
        <v>165.29</v>
      </c>
      <c r="G343" s="14"/>
      <c r="H343" s="14">
        <f t="shared" si="44"/>
        <v>0</v>
      </c>
      <c r="I343" s="14">
        <f t="shared" si="45"/>
        <v>0</v>
      </c>
      <c r="J343" s="15">
        <f t="shared" si="43"/>
        <v>0</v>
      </c>
    </row>
    <row r="344" spans="1:10" ht="26.1" customHeight="1" x14ac:dyDescent="0.2">
      <c r="A344" s="11" t="s">
        <v>996</v>
      </c>
      <c r="B344" s="12" t="s">
        <v>997</v>
      </c>
      <c r="C344" s="11" t="s">
        <v>14</v>
      </c>
      <c r="D344" s="11" t="s">
        <v>998</v>
      </c>
      <c r="E344" s="13" t="s">
        <v>30</v>
      </c>
      <c r="F344" s="12">
        <v>445.31</v>
      </c>
      <c r="G344" s="14"/>
      <c r="H344" s="14">
        <f t="shared" si="44"/>
        <v>0</v>
      </c>
      <c r="I344" s="14">
        <f t="shared" si="45"/>
        <v>0</v>
      </c>
      <c r="J344" s="15">
        <f t="shared" si="43"/>
        <v>0</v>
      </c>
    </row>
    <row r="345" spans="1:10" ht="26.1" customHeight="1" x14ac:dyDescent="0.2">
      <c r="A345" s="11" t="s">
        <v>999</v>
      </c>
      <c r="B345" s="12" t="s">
        <v>1000</v>
      </c>
      <c r="C345" s="11" t="s">
        <v>9</v>
      </c>
      <c r="D345" s="11" t="s">
        <v>1001</v>
      </c>
      <c r="E345" s="13" t="s">
        <v>226</v>
      </c>
      <c r="F345" s="12">
        <v>103.98</v>
      </c>
      <c r="G345" s="14"/>
      <c r="H345" s="14">
        <f t="shared" si="44"/>
        <v>0</v>
      </c>
      <c r="I345" s="14">
        <f t="shared" si="45"/>
        <v>0</v>
      </c>
      <c r="J345" s="15">
        <f t="shared" si="43"/>
        <v>0</v>
      </c>
    </row>
    <row r="346" spans="1:10" ht="24" customHeight="1" x14ac:dyDescent="0.2">
      <c r="A346" s="11" t="s">
        <v>1002</v>
      </c>
      <c r="B346" s="12" t="s">
        <v>1003</v>
      </c>
      <c r="C346" s="11" t="s">
        <v>28</v>
      </c>
      <c r="D346" s="11" t="s">
        <v>1004</v>
      </c>
      <c r="E346" s="13" t="s">
        <v>30</v>
      </c>
      <c r="F346" s="12">
        <v>1061.8399999999999</v>
      </c>
      <c r="G346" s="14"/>
      <c r="H346" s="14">
        <f t="shared" si="44"/>
        <v>0</v>
      </c>
      <c r="I346" s="14">
        <f t="shared" si="45"/>
        <v>0</v>
      </c>
      <c r="J346" s="15">
        <f t="shared" si="43"/>
        <v>0</v>
      </c>
    </row>
    <row r="347" spans="1:10" ht="39" customHeight="1" x14ac:dyDescent="0.2">
      <c r="A347" s="11" t="s">
        <v>1005</v>
      </c>
      <c r="B347" s="12" t="s">
        <v>1006</v>
      </c>
      <c r="C347" s="11" t="s">
        <v>14</v>
      </c>
      <c r="D347" s="11" t="s">
        <v>1007</v>
      </c>
      <c r="E347" s="13" t="s">
        <v>30</v>
      </c>
      <c r="F347" s="12">
        <v>11.99</v>
      </c>
      <c r="G347" s="14"/>
      <c r="H347" s="14">
        <f t="shared" si="44"/>
        <v>0</v>
      </c>
      <c r="I347" s="14">
        <f t="shared" si="45"/>
        <v>0</v>
      </c>
      <c r="J347" s="15">
        <f t="shared" si="43"/>
        <v>0</v>
      </c>
    </row>
    <row r="348" spans="1:10" ht="24" customHeight="1" x14ac:dyDescent="0.2">
      <c r="A348" s="7" t="s">
        <v>1008</v>
      </c>
      <c r="B348" s="7"/>
      <c r="C348" s="7"/>
      <c r="D348" s="7" t="s">
        <v>1009</v>
      </c>
      <c r="E348" s="7"/>
      <c r="F348" s="8"/>
      <c r="G348" s="7"/>
      <c r="H348" s="7"/>
      <c r="I348" s="9"/>
      <c r="J348" s="10">
        <f t="shared" si="43"/>
        <v>0</v>
      </c>
    </row>
    <row r="349" spans="1:10" ht="51.95" customHeight="1" x14ac:dyDescent="0.2">
      <c r="A349" s="11" t="s">
        <v>1010</v>
      </c>
      <c r="B349" s="12" t="s">
        <v>1011</v>
      </c>
      <c r="C349" s="11" t="s">
        <v>9</v>
      </c>
      <c r="D349" s="11" t="s">
        <v>1012</v>
      </c>
      <c r="E349" s="13" t="s">
        <v>11</v>
      </c>
      <c r="F349" s="12">
        <v>1</v>
      </c>
      <c r="G349" s="14"/>
      <c r="H349" s="14">
        <f t="shared" ref="H349:H378" si="46">TRUNC(G349 * (1 + 24.86 / 100), 2)</f>
        <v>0</v>
      </c>
      <c r="I349" s="14">
        <f t="shared" ref="I349:I378" si="47">TRUNC(F349 * H349, 2)</f>
        <v>0</v>
      </c>
      <c r="J349" s="15">
        <f t="shared" si="43"/>
        <v>0</v>
      </c>
    </row>
    <row r="350" spans="1:10" ht="65.099999999999994" customHeight="1" x14ac:dyDescent="0.2">
      <c r="A350" s="11" t="s">
        <v>1013</v>
      </c>
      <c r="B350" s="12" t="s">
        <v>1014</v>
      </c>
      <c r="C350" s="11" t="s">
        <v>9</v>
      </c>
      <c r="D350" s="11" t="s">
        <v>1015</v>
      </c>
      <c r="E350" s="13" t="s">
        <v>11</v>
      </c>
      <c r="F350" s="12">
        <v>1</v>
      </c>
      <c r="G350" s="14"/>
      <c r="H350" s="14">
        <f t="shared" si="46"/>
        <v>0</v>
      </c>
      <c r="I350" s="14">
        <f t="shared" si="47"/>
        <v>0</v>
      </c>
      <c r="J350" s="15">
        <f t="shared" si="43"/>
        <v>0</v>
      </c>
    </row>
    <row r="351" spans="1:10" ht="51.95" customHeight="1" x14ac:dyDescent="0.2">
      <c r="A351" s="11" t="s">
        <v>1016</v>
      </c>
      <c r="B351" s="12" t="s">
        <v>1017</v>
      </c>
      <c r="C351" s="11" t="s">
        <v>9</v>
      </c>
      <c r="D351" s="11" t="s">
        <v>1018</v>
      </c>
      <c r="E351" s="13" t="s">
        <v>11</v>
      </c>
      <c r="F351" s="12">
        <v>1</v>
      </c>
      <c r="G351" s="14"/>
      <c r="H351" s="14">
        <f t="shared" si="46"/>
        <v>0</v>
      </c>
      <c r="I351" s="14">
        <f t="shared" si="47"/>
        <v>0</v>
      </c>
      <c r="J351" s="15">
        <f t="shared" si="43"/>
        <v>0</v>
      </c>
    </row>
    <row r="352" spans="1:10" ht="51.95" customHeight="1" x14ac:dyDescent="0.2">
      <c r="A352" s="11" t="s">
        <v>1019</v>
      </c>
      <c r="B352" s="12" t="s">
        <v>1020</v>
      </c>
      <c r="C352" s="11" t="s">
        <v>9</v>
      </c>
      <c r="D352" s="11" t="s">
        <v>1021</v>
      </c>
      <c r="E352" s="13" t="s">
        <v>11</v>
      </c>
      <c r="F352" s="12">
        <v>10</v>
      </c>
      <c r="G352" s="14"/>
      <c r="H352" s="14">
        <f t="shared" si="46"/>
        <v>0</v>
      </c>
      <c r="I352" s="14">
        <f t="shared" si="47"/>
        <v>0</v>
      </c>
      <c r="J352" s="15">
        <f t="shared" si="43"/>
        <v>0</v>
      </c>
    </row>
    <row r="353" spans="1:10" ht="65.099999999999994" customHeight="1" x14ac:dyDescent="0.2">
      <c r="A353" s="11" t="s">
        <v>1022</v>
      </c>
      <c r="B353" s="12" t="s">
        <v>1023</v>
      </c>
      <c r="C353" s="11" t="s">
        <v>9</v>
      </c>
      <c r="D353" s="11" t="s">
        <v>1024</v>
      </c>
      <c r="E353" s="13" t="s">
        <v>11</v>
      </c>
      <c r="F353" s="12">
        <v>2</v>
      </c>
      <c r="G353" s="14"/>
      <c r="H353" s="14">
        <f t="shared" si="46"/>
        <v>0</v>
      </c>
      <c r="I353" s="14">
        <f t="shared" si="47"/>
        <v>0</v>
      </c>
      <c r="J353" s="15">
        <f t="shared" si="43"/>
        <v>0</v>
      </c>
    </row>
    <row r="354" spans="1:10" ht="51.95" customHeight="1" x14ac:dyDescent="0.2">
      <c r="A354" s="11" t="s">
        <v>1025</v>
      </c>
      <c r="B354" s="12" t="s">
        <v>1026</v>
      </c>
      <c r="C354" s="11" t="s">
        <v>9</v>
      </c>
      <c r="D354" s="11" t="s">
        <v>1027</v>
      </c>
      <c r="E354" s="13" t="s">
        <v>11</v>
      </c>
      <c r="F354" s="12">
        <v>2</v>
      </c>
      <c r="G354" s="14"/>
      <c r="H354" s="14">
        <f t="shared" si="46"/>
        <v>0</v>
      </c>
      <c r="I354" s="14">
        <f t="shared" si="47"/>
        <v>0</v>
      </c>
      <c r="J354" s="15">
        <f t="shared" si="43"/>
        <v>0</v>
      </c>
    </row>
    <row r="355" spans="1:10" ht="39" customHeight="1" x14ac:dyDescent="0.2">
      <c r="A355" s="11" t="s">
        <v>1028</v>
      </c>
      <c r="B355" s="12" t="s">
        <v>1029</v>
      </c>
      <c r="C355" s="11" t="s">
        <v>9</v>
      </c>
      <c r="D355" s="11" t="s">
        <v>1030</v>
      </c>
      <c r="E355" s="13" t="s">
        <v>11</v>
      </c>
      <c r="F355" s="12">
        <v>1</v>
      </c>
      <c r="G355" s="14"/>
      <c r="H355" s="14">
        <f t="shared" si="46"/>
        <v>0</v>
      </c>
      <c r="I355" s="14">
        <f t="shared" si="47"/>
        <v>0</v>
      </c>
      <c r="J355" s="15">
        <f t="shared" si="43"/>
        <v>0</v>
      </c>
    </row>
    <row r="356" spans="1:10" ht="51.95" customHeight="1" x14ac:dyDescent="0.2">
      <c r="A356" s="11" t="s">
        <v>1031</v>
      </c>
      <c r="B356" s="12" t="s">
        <v>1032</v>
      </c>
      <c r="C356" s="11" t="s">
        <v>9</v>
      </c>
      <c r="D356" s="11" t="s">
        <v>1033</v>
      </c>
      <c r="E356" s="13" t="s">
        <v>11</v>
      </c>
      <c r="F356" s="12">
        <v>1</v>
      </c>
      <c r="G356" s="14"/>
      <c r="H356" s="14">
        <f t="shared" si="46"/>
        <v>0</v>
      </c>
      <c r="I356" s="14">
        <f t="shared" si="47"/>
        <v>0</v>
      </c>
      <c r="J356" s="15">
        <f t="shared" si="43"/>
        <v>0</v>
      </c>
    </row>
    <row r="357" spans="1:10" ht="104.1" customHeight="1" x14ac:dyDescent="0.2">
      <c r="A357" s="11" t="s">
        <v>1034</v>
      </c>
      <c r="B357" s="12" t="s">
        <v>1035</v>
      </c>
      <c r="C357" s="11" t="s">
        <v>9</v>
      </c>
      <c r="D357" s="11" t="s">
        <v>1036</v>
      </c>
      <c r="E357" s="13" t="s">
        <v>11</v>
      </c>
      <c r="F357" s="12">
        <v>1</v>
      </c>
      <c r="G357" s="14"/>
      <c r="H357" s="14">
        <f t="shared" si="46"/>
        <v>0</v>
      </c>
      <c r="I357" s="14">
        <f t="shared" si="47"/>
        <v>0</v>
      </c>
      <c r="J357" s="15">
        <f t="shared" si="43"/>
        <v>0</v>
      </c>
    </row>
    <row r="358" spans="1:10" ht="104.1" customHeight="1" x14ac:dyDescent="0.2">
      <c r="A358" s="11" t="s">
        <v>1037</v>
      </c>
      <c r="B358" s="12" t="s">
        <v>1038</v>
      </c>
      <c r="C358" s="11" t="s">
        <v>9</v>
      </c>
      <c r="D358" s="11" t="s">
        <v>1039</v>
      </c>
      <c r="E358" s="13" t="s">
        <v>11</v>
      </c>
      <c r="F358" s="12">
        <v>1</v>
      </c>
      <c r="G358" s="14"/>
      <c r="H358" s="14">
        <f t="shared" si="46"/>
        <v>0</v>
      </c>
      <c r="I358" s="14">
        <f t="shared" si="47"/>
        <v>0</v>
      </c>
      <c r="J358" s="15">
        <f t="shared" si="43"/>
        <v>0</v>
      </c>
    </row>
    <row r="359" spans="1:10" ht="39" customHeight="1" x14ac:dyDescent="0.2">
      <c r="A359" s="11" t="s">
        <v>1040</v>
      </c>
      <c r="B359" s="12" t="s">
        <v>1041</v>
      </c>
      <c r="C359" s="11" t="s">
        <v>9</v>
      </c>
      <c r="D359" s="11" t="s">
        <v>1042</v>
      </c>
      <c r="E359" s="13" t="s">
        <v>11</v>
      </c>
      <c r="F359" s="12">
        <v>1</v>
      </c>
      <c r="G359" s="14"/>
      <c r="H359" s="14">
        <f t="shared" si="46"/>
        <v>0</v>
      </c>
      <c r="I359" s="14">
        <f t="shared" si="47"/>
        <v>0</v>
      </c>
      <c r="J359" s="15">
        <f t="shared" si="43"/>
        <v>0</v>
      </c>
    </row>
    <row r="360" spans="1:10" ht="65.099999999999994" customHeight="1" x14ac:dyDescent="0.2">
      <c r="A360" s="11" t="s">
        <v>1043</v>
      </c>
      <c r="B360" s="12" t="s">
        <v>1044</v>
      </c>
      <c r="C360" s="11" t="s">
        <v>9</v>
      </c>
      <c r="D360" s="11" t="s">
        <v>1045</v>
      </c>
      <c r="E360" s="13" t="s">
        <v>11</v>
      </c>
      <c r="F360" s="12">
        <v>1</v>
      </c>
      <c r="G360" s="14"/>
      <c r="H360" s="14">
        <f t="shared" si="46"/>
        <v>0</v>
      </c>
      <c r="I360" s="14">
        <f t="shared" si="47"/>
        <v>0</v>
      </c>
      <c r="J360" s="15">
        <f t="shared" si="43"/>
        <v>0</v>
      </c>
    </row>
    <row r="361" spans="1:10" ht="39" customHeight="1" x14ac:dyDescent="0.2">
      <c r="A361" s="11" t="s">
        <v>1046</v>
      </c>
      <c r="B361" s="12" t="s">
        <v>1047</v>
      </c>
      <c r="C361" s="11" t="s">
        <v>9</v>
      </c>
      <c r="D361" s="11" t="s">
        <v>1048</v>
      </c>
      <c r="E361" s="13" t="s">
        <v>11</v>
      </c>
      <c r="F361" s="12">
        <v>1</v>
      </c>
      <c r="G361" s="14"/>
      <c r="H361" s="14">
        <f t="shared" si="46"/>
        <v>0</v>
      </c>
      <c r="I361" s="14">
        <f t="shared" si="47"/>
        <v>0</v>
      </c>
      <c r="J361" s="15">
        <f t="shared" si="43"/>
        <v>0</v>
      </c>
    </row>
    <row r="362" spans="1:10" ht="51.95" customHeight="1" x14ac:dyDescent="0.2">
      <c r="A362" s="11" t="s">
        <v>1049</v>
      </c>
      <c r="B362" s="12" t="s">
        <v>1050</v>
      </c>
      <c r="C362" s="11" t="s">
        <v>9</v>
      </c>
      <c r="D362" s="11" t="s">
        <v>1051</v>
      </c>
      <c r="E362" s="13" t="s">
        <v>11</v>
      </c>
      <c r="F362" s="12">
        <v>2</v>
      </c>
      <c r="G362" s="14"/>
      <c r="H362" s="14">
        <f t="shared" si="46"/>
        <v>0</v>
      </c>
      <c r="I362" s="14">
        <f t="shared" si="47"/>
        <v>0</v>
      </c>
      <c r="J362" s="15">
        <f t="shared" si="43"/>
        <v>0</v>
      </c>
    </row>
    <row r="363" spans="1:10" ht="129.94999999999999" customHeight="1" x14ac:dyDescent="0.2">
      <c r="A363" s="11" t="s">
        <v>1052</v>
      </c>
      <c r="B363" s="12" t="s">
        <v>1053</v>
      </c>
      <c r="C363" s="11" t="s">
        <v>9</v>
      </c>
      <c r="D363" s="11" t="s">
        <v>1054</v>
      </c>
      <c r="E363" s="13" t="s">
        <v>11</v>
      </c>
      <c r="F363" s="12">
        <v>1</v>
      </c>
      <c r="G363" s="14"/>
      <c r="H363" s="14">
        <f t="shared" si="46"/>
        <v>0</v>
      </c>
      <c r="I363" s="14">
        <f t="shared" si="47"/>
        <v>0</v>
      </c>
      <c r="J363" s="15">
        <f t="shared" si="43"/>
        <v>0</v>
      </c>
    </row>
    <row r="364" spans="1:10" ht="129.94999999999999" customHeight="1" x14ac:dyDescent="0.2">
      <c r="A364" s="11" t="s">
        <v>1055</v>
      </c>
      <c r="B364" s="12" t="s">
        <v>1056</v>
      </c>
      <c r="C364" s="11" t="s">
        <v>9</v>
      </c>
      <c r="D364" s="11" t="s">
        <v>1057</v>
      </c>
      <c r="E364" s="13" t="s">
        <v>11</v>
      </c>
      <c r="F364" s="12">
        <v>1</v>
      </c>
      <c r="G364" s="14"/>
      <c r="H364" s="14">
        <f t="shared" si="46"/>
        <v>0</v>
      </c>
      <c r="I364" s="14">
        <f t="shared" si="47"/>
        <v>0</v>
      </c>
      <c r="J364" s="15">
        <f t="shared" si="43"/>
        <v>0</v>
      </c>
    </row>
    <row r="365" spans="1:10" ht="129.94999999999999" customHeight="1" x14ac:dyDescent="0.2">
      <c r="A365" s="11" t="s">
        <v>1058</v>
      </c>
      <c r="B365" s="12" t="s">
        <v>1059</v>
      </c>
      <c r="C365" s="11" t="s">
        <v>9</v>
      </c>
      <c r="D365" s="11" t="s">
        <v>1060</v>
      </c>
      <c r="E365" s="13" t="s">
        <v>11</v>
      </c>
      <c r="F365" s="12">
        <v>1</v>
      </c>
      <c r="G365" s="14"/>
      <c r="H365" s="14">
        <f t="shared" si="46"/>
        <v>0</v>
      </c>
      <c r="I365" s="14">
        <f t="shared" si="47"/>
        <v>0</v>
      </c>
      <c r="J365" s="15">
        <f t="shared" si="43"/>
        <v>0</v>
      </c>
    </row>
    <row r="366" spans="1:10" ht="65.099999999999994" customHeight="1" x14ac:dyDescent="0.2">
      <c r="A366" s="11" t="s">
        <v>1061</v>
      </c>
      <c r="B366" s="12" t="s">
        <v>1062</v>
      </c>
      <c r="C366" s="11" t="s">
        <v>9</v>
      </c>
      <c r="D366" s="11" t="s">
        <v>1063</v>
      </c>
      <c r="E366" s="13" t="s">
        <v>11</v>
      </c>
      <c r="F366" s="12">
        <v>4</v>
      </c>
      <c r="G366" s="14"/>
      <c r="H366" s="14">
        <f t="shared" si="46"/>
        <v>0</v>
      </c>
      <c r="I366" s="14">
        <f t="shared" si="47"/>
        <v>0</v>
      </c>
      <c r="J366" s="15">
        <f t="shared" si="43"/>
        <v>0</v>
      </c>
    </row>
    <row r="367" spans="1:10" ht="65.099999999999994" customHeight="1" x14ac:dyDescent="0.2">
      <c r="A367" s="11" t="s">
        <v>1064</v>
      </c>
      <c r="B367" s="12" t="s">
        <v>1065</v>
      </c>
      <c r="C367" s="11" t="s">
        <v>9</v>
      </c>
      <c r="D367" s="11" t="s">
        <v>1066</v>
      </c>
      <c r="E367" s="13" t="s">
        <v>11</v>
      </c>
      <c r="F367" s="12">
        <v>1</v>
      </c>
      <c r="G367" s="14"/>
      <c r="H367" s="14">
        <f t="shared" si="46"/>
        <v>0</v>
      </c>
      <c r="I367" s="14">
        <f t="shared" si="47"/>
        <v>0</v>
      </c>
      <c r="J367" s="15">
        <f t="shared" si="43"/>
        <v>0</v>
      </c>
    </row>
    <row r="368" spans="1:10" ht="39" customHeight="1" x14ac:dyDescent="0.2">
      <c r="A368" s="11" t="s">
        <v>1067</v>
      </c>
      <c r="B368" s="12" t="s">
        <v>1068</v>
      </c>
      <c r="C368" s="11" t="s">
        <v>9</v>
      </c>
      <c r="D368" s="11" t="s">
        <v>1069</v>
      </c>
      <c r="E368" s="13" t="s">
        <v>11</v>
      </c>
      <c r="F368" s="12">
        <v>2</v>
      </c>
      <c r="G368" s="14"/>
      <c r="H368" s="14">
        <f t="shared" si="46"/>
        <v>0</v>
      </c>
      <c r="I368" s="14">
        <f t="shared" si="47"/>
        <v>0</v>
      </c>
      <c r="J368" s="15">
        <f t="shared" si="43"/>
        <v>0</v>
      </c>
    </row>
    <row r="369" spans="1:10" ht="26.1" customHeight="1" x14ac:dyDescent="0.2">
      <c r="A369" s="11" t="s">
        <v>1070</v>
      </c>
      <c r="B369" s="12" t="s">
        <v>1071</v>
      </c>
      <c r="C369" s="11" t="s">
        <v>9</v>
      </c>
      <c r="D369" s="11" t="s">
        <v>1072</v>
      </c>
      <c r="E369" s="13" t="s">
        <v>11</v>
      </c>
      <c r="F369" s="12">
        <v>1</v>
      </c>
      <c r="G369" s="14"/>
      <c r="H369" s="14">
        <f t="shared" si="46"/>
        <v>0</v>
      </c>
      <c r="I369" s="14">
        <f t="shared" si="47"/>
        <v>0</v>
      </c>
      <c r="J369" s="15">
        <f t="shared" si="43"/>
        <v>0</v>
      </c>
    </row>
    <row r="370" spans="1:10" ht="26.1" customHeight="1" x14ac:dyDescent="0.2">
      <c r="A370" s="11" t="s">
        <v>1073</v>
      </c>
      <c r="B370" s="12" t="s">
        <v>1074</v>
      </c>
      <c r="C370" s="11" t="s">
        <v>9</v>
      </c>
      <c r="D370" s="11" t="s">
        <v>1075</v>
      </c>
      <c r="E370" s="13" t="s">
        <v>11</v>
      </c>
      <c r="F370" s="12">
        <v>2</v>
      </c>
      <c r="G370" s="14"/>
      <c r="H370" s="14">
        <f t="shared" si="46"/>
        <v>0</v>
      </c>
      <c r="I370" s="14">
        <f t="shared" si="47"/>
        <v>0</v>
      </c>
      <c r="J370" s="15">
        <f t="shared" si="43"/>
        <v>0</v>
      </c>
    </row>
    <row r="371" spans="1:10" ht="65.099999999999994" customHeight="1" x14ac:dyDescent="0.2">
      <c r="A371" s="11" t="s">
        <v>1076</v>
      </c>
      <c r="B371" s="12" t="s">
        <v>1077</v>
      </c>
      <c r="C371" s="11" t="s">
        <v>9</v>
      </c>
      <c r="D371" s="11" t="s">
        <v>1078</v>
      </c>
      <c r="E371" s="13" t="s">
        <v>11</v>
      </c>
      <c r="F371" s="12">
        <v>1</v>
      </c>
      <c r="G371" s="14"/>
      <c r="H371" s="14">
        <f t="shared" si="46"/>
        <v>0</v>
      </c>
      <c r="I371" s="14">
        <f t="shared" si="47"/>
        <v>0</v>
      </c>
      <c r="J371" s="15">
        <f t="shared" si="43"/>
        <v>0</v>
      </c>
    </row>
    <row r="372" spans="1:10" ht="65.099999999999994" customHeight="1" x14ac:dyDescent="0.2">
      <c r="A372" s="11" t="s">
        <v>1079</v>
      </c>
      <c r="B372" s="12" t="s">
        <v>1080</v>
      </c>
      <c r="C372" s="11" t="s">
        <v>9</v>
      </c>
      <c r="D372" s="11" t="s">
        <v>1081</v>
      </c>
      <c r="E372" s="13" t="s">
        <v>11</v>
      </c>
      <c r="F372" s="12">
        <v>2</v>
      </c>
      <c r="G372" s="14"/>
      <c r="H372" s="14">
        <f t="shared" si="46"/>
        <v>0</v>
      </c>
      <c r="I372" s="14">
        <f t="shared" si="47"/>
        <v>0</v>
      </c>
      <c r="J372" s="15">
        <f t="shared" si="43"/>
        <v>0</v>
      </c>
    </row>
    <row r="373" spans="1:10" ht="65.099999999999994" customHeight="1" x14ac:dyDescent="0.2">
      <c r="A373" s="11" t="s">
        <v>1082</v>
      </c>
      <c r="B373" s="12" t="s">
        <v>1083</v>
      </c>
      <c r="C373" s="11" t="s">
        <v>9</v>
      </c>
      <c r="D373" s="11" t="s">
        <v>1084</v>
      </c>
      <c r="E373" s="13" t="s">
        <v>11</v>
      </c>
      <c r="F373" s="12">
        <v>1</v>
      </c>
      <c r="G373" s="14"/>
      <c r="H373" s="14">
        <f t="shared" si="46"/>
        <v>0</v>
      </c>
      <c r="I373" s="14">
        <f t="shared" si="47"/>
        <v>0</v>
      </c>
      <c r="J373" s="15">
        <f t="shared" si="43"/>
        <v>0</v>
      </c>
    </row>
    <row r="374" spans="1:10" ht="65.099999999999994" customHeight="1" x14ac:dyDescent="0.2">
      <c r="A374" s="11" t="s">
        <v>1085</v>
      </c>
      <c r="B374" s="12" t="s">
        <v>1086</v>
      </c>
      <c r="C374" s="11" t="s">
        <v>9</v>
      </c>
      <c r="D374" s="11" t="s">
        <v>1087</v>
      </c>
      <c r="E374" s="13" t="s">
        <v>11</v>
      </c>
      <c r="F374" s="12">
        <v>1</v>
      </c>
      <c r="G374" s="14"/>
      <c r="H374" s="14">
        <f t="shared" si="46"/>
        <v>0</v>
      </c>
      <c r="I374" s="14">
        <f t="shared" si="47"/>
        <v>0</v>
      </c>
      <c r="J374" s="15">
        <f t="shared" si="43"/>
        <v>0</v>
      </c>
    </row>
    <row r="375" spans="1:10" ht="78" customHeight="1" x14ac:dyDescent="0.2">
      <c r="A375" s="11" t="s">
        <v>1088</v>
      </c>
      <c r="B375" s="12" t="s">
        <v>1089</v>
      </c>
      <c r="C375" s="11" t="s">
        <v>9</v>
      </c>
      <c r="D375" s="11" t="s">
        <v>1090</v>
      </c>
      <c r="E375" s="13" t="s">
        <v>11</v>
      </c>
      <c r="F375" s="12">
        <v>1</v>
      </c>
      <c r="G375" s="14"/>
      <c r="H375" s="14">
        <f t="shared" si="46"/>
        <v>0</v>
      </c>
      <c r="I375" s="14">
        <f t="shared" si="47"/>
        <v>0</v>
      </c>
      <c r="J375" s="15">
        <f t="shared" si="43"/>
        <v>0</v>
      </c>
    </row>
    <row r="376" spans="1:10" ht="78" customHeight="1" x14ac:dyDescent="0.2">
      <c r="A376" s="11" t="s">
        <v>1091</v>
      </c>
      <c r="B376" s="12" t="s">
        <v>1092</v>
      </c>
      <c r="C376" s="11" t="s">
        <v>9</v>
      </c>
      <c r="D376" s="11" t="s">
        <v>1093</v>
      </c>
      <c r="E376" s="13" t="s">
        <v>11</v>
      </c>
      <c r="F376" s="12">
        <v>1</v>
      </c>
      <c r="G376" s="14"/>
      <c r="H376" s="14">
        <f t="shared" si="46"/>
        <v>0</v>
      </c>
      <c r="I376" s="14">
        <f t="shared" si="47"/>
        <v>0</v>
      </c>
      <c r="J376" s="15">
        <f t="shared" si="43"/>
        <v>0</v>
      </c>
    </row>
    <row r="377" spans="1:10" ht="24" customHeight="1" x14ac:dyDescent="0.2">
      <c r="A377" s="11" t="s">
        <v>1094</v>
      </c>
      <c r="B377" s="12" t="s">
        <v>1095</v>
      </c>
      <c r="C377" s="11" t="s">
        <v>28</v>
      </c>
      <c r="D377" s="11" t="s">
        <v>1096</v>
      </c>
      <c r="E377" s="13" t="s">
        <v>30</v>
      </c>
      <c r="F377" s="12">
        <v>3.87</v>
      </c>
      <c r="G377" s="14"/>
      <c r="H377" s="14">
        <f t="shared" si="46"/>
        <v>0</v>
      </c>
      <c r="I377" s="14">
        <f t="shared" si="47"/>
        <v>0</v>
      </c>
      <c r="J377" s="15">
        <f t="shared" si="43"/>
        <v>0</v>
      </c>
    </row>
    <row r="378" spans="1:10" ht="24" customHeight="1" x14ac:dyDescent="0.2">
      <c r="A378" s="11" t="s">
        <v>1097</v>
      </c>
      <c r="B378" s="12" t="s">
        <v>1098</v>
      </c>
      <c r="C378" s="11" t="s">
        <v>154</v>
      </c>
      <c r="D378" s="11" t="s">
        <v>1099</v>
      </c>
      <c r="E378" s="13" t="s">
        <v>30</v>
      </c>
      <c r="F378" s="12">
        <v>11.88</v>
      </c>
      <c r="G378" s="14"/>
      <c r="H378" s="14">
        <f t="shared" si="46"/>
        <v>0</v>
      </c>
      <c r="I378" s="14">
        <f t="shared" si="47"/>
        <v>0</v>
      </c>
      <c r="J378" s="15">
        <f t="shared" si="43"/>
        <v>0</v>
      </c>
    </row>
    <row r="379" spans="1:10" ht="24" customHeight="1" x14ac:dyDescent="0.2">
      <c r="A379" s="7" t="s">
        <v>1100</v>
      </c>
      <c r="B379" s="7"/>
      <c r="C379" s="7"/>
      <c r="D379" s="7" t="s">
        <v>1101</v>
      </c>
      <c r="E379" s="7"/>
      <c r="F379" s="8"/>
      <c r="G379" s="7"/>
      <c r="H379" s="7"/>
      <c r="I379" s="9"/>
      <c r="J379" s="10">
        <f t="shared" si="43"/>
        <v>0</v>
      </c>
    </row>
    <row r="380" spans="1:10" ht="39" customHeight="1" x14ac:dyDescent="0.2">
      <c r="A380" s="11" t="s">
        <v>1102</v>
      </c>
      <c r="B380" s="12" t="s">
        <v>1103</v>
      </c>
      <c r="C380" s="11" t="s">
        <v>9</v>
      </c>
      <c r="D380" s="11" t="s">
        <v>1104</v>
      </c>
      <c r="E380" s="13" t="s">
        <v>11</v>
      </c>
      <c r="F380" s="12">
        <v>2</v>
      </c>
      <c r="G380" s="14"/>
      <c r="H380" s="14">
        <f t="shared" ref="H380:H393" si="48">TRUNC(G380 * (1 + 24.86 / 100), 2)</f>
        <v>0</v>
      </c>
      <c r="I380" s="14">
        <f t="shared" ref="I380:I393" si="49">TRUNC(F380 * H380, 2)</f>
        <v>0</v>
      </c>
      <c r="J380" s="15">
        <f t="shared" si="43"/>
        <v>0</v>
      </c>
    </row>
    <row r="381" spans="1:10" ht="39" customHeight="1" x14ac:dyDescent="0.2">
      <c r="A381" s="11" t="s">
        <v>1105</v>
      </c>
      <c r="B381" s="12" t="s">
        <v>1106</v>
      </c>
      <c r="C381" s="11" t="s">
        <v>9</v>
      </c>
      <c r="D381" s="11" t="s">
        <v>1107</v>
      </c>
      <c r="E381" s="13" t="s">
        <v>11</v>
      </c>
      <c r="F381" s="12">
        <v>1</v>
      </c>
      <c r="G381" s="14"/>
      <c r="H381" s="14">
        <f t="shared" si="48"/>
        <v>0</v>
      </c>
      <c r="I381" s="14">
        <f t="shared" si="49"/>
        <v>0</v>
      </c>
      <c r="J381" s="15">
        <f t="shared" si="43"/>
        <v>0</v>
      </c>
    </row>
    <row r="382" spans="1:10" ht="39" customHeight="1" x14ac:dyDescent="0.2">
      <c r="A382" s="11" t="s">
        <v>1108</v>
      </c>
      <c r="B382" s="12" t="s">
        <v>1109</v>
      </c>
      <c r="C382" s="11" t="s">
        <v>9</v>
      </c>
      <c r="D382" s="11" t="s">
        <v>1110</v>
      </c>
      <c r="E382" s="13" t="s">
        <v>70</v>
      </c>
      <c r="F382" s="12">
        <v>3</v>
      </c>
      <c r="G382" s="14"/>
      <c r="H382" s="14">
        <f t="shared" si="48"/>
        <v>0</v>
      </c>
      <c r="I382" s="14">
        <f t="shared" si="49"/>
        <v>0</v>
      </c>
      <c r="J382" s="15">
        <f t="shared" si="43"/>
        <v>0</v>
      </c>
    </row>
    <row r="383" spans="1:10" ht="26.1" customHeight="1" x14ac:dyDescent="0.2">
      <c r="A383" s="11" t="s">
        <v>1111</v>
      </c>
      <c r="B383" s="12" t="s">
        <v>1112</v>
      </c>
      <c r="C383" s="11" t="s">
        <v>9</v>
      </c>
      <c r="D383" s="11" t="s">
        <v>1113</v>
      </c>
      <c r="E383" s="13" t="s">
        <v>11</v>
      </c>
      <c r="F383" s="12">
        <v>1</v>
      </c>
      <c r="G383" s="14"/>
      <c r="H383" s="14">
        <f t="shared" si="48"/>
        <v>0</v>
      </c>
      <c r="I383" s="14">
        <f t="shared" si="49"/>
        <v>0</v>
      </c>
      <c r="J383" s="15">
        <f t="shared" si="43"/>
        <v>0</v>
      </c>
    </row>
    <row r="384" spans="1:10" ht="26.1" customHeight="1" x14ac:dyDescent="0.2">
      <c r="A384" s="11" t="s">
        <v>1114</v>
      </c>
      <c r="B384" s="12" t="s">
        <v>1115</v>
      </c>
      <c r="C384" s="11" t="s">
        <v>9</v>
      </c>
      <c r="D384" s="11" t="s">
        <v>1116</v>
      </c>
      <c r="E384" s="13" t="s">
        <v>11</v>
      </c>
      <c r="F384" s="12">
        <v>1</v>
      </c>
      <c r="G384" s="14"/>
      <c r="H384" s="14">
        <f t="shared" si="48"/>
        <v>0</v>
      </c>
      <c r="I384" s="14">
        <f t="shared" si="49"/>
        <v>0</v>
      </c>
      <c r="J384" s="15">
        <f t="shared" si="43"/>
        <v>0</v>
      </c>
    </row>
    <row r="385" spans="1:10" ht="26.1" customHeight="1" x14ac:dyDescent="0.2">
      <c r="A385" s="11" t="s">
        <v>1117</v>
      </c>
      <c r="B385" s="12" t="s">
        <v>1118</v>
      </c>
      <c r="C385" s="11" t="s">
        <v>9</v>
      </c>
      <c r="D385" s="11" t="s">
        <v>1119</v>
      </c>
      <c r="E385" s="13" t="s">
        <v>11</v>
      </c>
      <c r="F385" s="12">
        <v>1</v>
      </c>
      <c r="G385" s="14"/>
      <c r="H385" s="14">
        <f t="shared" si="48"/>
        <v>0</v>
      </c>
      <c r="I385" s="14">
        <f t="shared" si="49"/>
        <v>0</v>
      </c>
      <c r="J385" s="15">
        <f t="shared" si="43"/>
        <v>0</v>
      </c>
    </row>
    <row r="386" spans="1:10" ht="26.1" customHeight="1" x14ac:dyDescent="0.2">
      <c r="A386" s="11" t="s">
        <v>1120</v>
      </c>
      <c r="B386" s="12" t="s">
        <v>1121</v>
      </c>
      <c r="C386" s="11" t="s">
        <v>9</v>
      </c>
      <c r="D386" s="11" t="s">
        <v>1122</v>
      </c>
      <c r="E386" s="13" t="s">
        <v>11</v>
      </c>
      <c r="F386" s="12">
        <v>1</v>
      </c>
      <c r="G386" s="14"/>
      <c r="H386" s="14">
        <f t="shared" si="48"/>
        <v>0</v>
      </c>
      <c r="I386" s="14">
        <f t="shared" si="49"/>
        <v>0</v>
      </c>
      <c r="J386" s="15">
        <f t="shared" si="43"/>
        <v>0</v>
      </c>
    </row>
    <row r="387" spans="1:10" ht="39" customHeight="1" x14ac:dyDescent="0.2">
      <c r="A387" s="11" t="s">
        <v>1123</v>
      </c>
      <c r="B387" s="12" t="s">
        <v>1124</v>
      </c>
      <c r="C387" s="11" t="s">
        <v>9</v>
      </c>
      <c r="D387" s="11" t="s">
        <v>1125</v>
      </c>
      <c r="E387" s="13" t="s">
        <v>11</v>
      </c>
      <c r="F387" s="12">
        <v>1</v>
      </c>
      <c r="G387" s="14"/>
      <c r="H387" s="14">
        <f t="shared" si="48"/>
        <v>0</v>
      </c>
      <c r="I387" s="14">
        <f t="shared" si="49"/>
        <v>0</v>
      </c>
      <c r="J387" s="15">
        <f t="shared" si="43"/>
        <v>0</v>
      </c>
    </row>
    <row r="388" spans="1:10" ht="39" customHeight="1" x14ac:dyDescent="0.2">
      <c r="A388" s="11" t="s">
        <v>1126</v>
      </c>
      <c r="B388" s="12" t="s">
        <v>1127</v>
      </c>
      <c r="C388" s="11" t="s">
        <v>9</v>
      </c>
      <c r="D388" s="11" t="s">
        <v>1128</v>
      </c>
      <c r="E388" s="13" t="s">
        <v>11</v>
      </c>
      <c r="F388" s="12">
        <v>1</v>
      </c>
      <c r="G388" s="14"/>
      <c r="H388" s="14">
        <f t="shared" si="48"/>
        <v>0</v>
      </c>
      <c r="I388" s="14">
        <f t="shared" si="49"/>
        <v>0</v>
      </c>
      <c r="J388" s="15">
        <f t="shared" si="43"/>
        <v>0</v>
      </c>
    </row>
    <row r="389" spans="1:10" ht="51.95" customHeight="1" x14ac:dyDescent="0.2">
      <c r="A389" s="11" t="s">
        <v>1129</v>
      </c>
      <c r="B389" s="12" t="s">
        <v>1130</v>
      </c>
      <c r="C389" s="11" t="s">
        <v>9</v>
      </c>
      <c r="D389" s="11" t="s">
        <v>1131</v>
      </c>
      <c r="E389" s="13" t="s">
        <v>11</v>
      </c>
      <c r="F389" s="12">
        <v>1</v>
      </c>
      <c r="G389" s="14"/>
      <c r="H389" s="14">
        <f t="shared" si="48"/>
        <v>0</v>
      </c>
      <c r="I389" s="14">
        <f t="shared" si="49"/>
        <v>0</v>
      </c>
      <c r="J389" s="15">
        <f t="shared" ref="J389:J402" si="50">I389 / 3889407.93</f>
        <v>0</v>
      </c>
    </row>
    <row r="390" spans="1:10" ht="39" customHeight="1" x14ac:dyDescent="0.2">
      <c r="A390" s="11" t="s">
        <v>1132</v>
      </c>
      <c r="B390" s="12" t="s">
        <v>1133</v>
      </c>
      <c r="C390" s="11" t="s">
        <v>9</v>
      </c>
      <c r="D390" s="11" t="s">
        <v>1134</v>
      </c>
      <c r="E390" s="13" t="s">
        <v>11</v>
      </c>
      <c r="F390" s="12">
        <v>1</v>
      </c>
      <c r="G390" s="14"/>
      <c r="H390" s="14">
        <f t="shared" si="48"/>
        <v>0</v>
      </c>
      <c r="I390" s="14">
        <f t="shared" si="49"/>
        <v>0</v>
      </c>
      <c r="J390" s="15">
        <f t="shared" si="50"/>
        <v>0</v>
      </c>
    </row>
    <row r="391" spans="1:10" ht="39" customHeight="1" x14ac:dyDescent="0.2">
      <c r="A391" s="11" t="s">
        <v>1135</v>
      </c>
      <c r="B391" s="12" t="s">
        <v>1136</v>
      </c>
      <c r="C391" s="11" t="s">
        <v>9</v>
      </c>
      <c r="D391" s="11" t="s">
        <v>1137</v>
      </c>
      <c r="E391" s="13" t="s">
        <v>11</v>
      </c>
      <c r="F391" s="12">
        <v>1</v>
      </c>
      <c r="G391" s="14"/>
      <c r="H391" s="14">
        <f t="shared" si="48"/>
        <v>0</v>
      </c>
      <c r="I391" s="14">
        <f t="shared" si="49"/>
        <v>0</v>
      </c>
      <c r="J391" s="15">
        <f t="shared" si="50"/>
        <v>0</v>
      </c>
    </row>
    <row r="392" spans="1:10" ht="26.1" customHeight="1" x14ac:dyDescent="0.2">
      <c r="A392" s="11" t="s">
        <v>1138</v>
      </c>
      <c r="B392" s="12" t="s">
        <v>1139</v>
      </c>
      <c r="C392" s="11" t="s">
        <v>9</v>
      </c>
      <c r="D392" s="11" t="s">
        <v>1140</v>
      </c>
      <c r="E392" s="13" t="s">
        <v>11</v>
      </c>
      <c r="F392" s="12">
        <v>1</v>
      </c>
      <c r="G392" s="14"/>
      <c r="H392" s="14">
        <f t="shared" si="48"/>
        <v>0</v>
      </c>
      <c r="I392" s="14">
        <f t="shared" si="49"/>
        <v>0</v>
      </c>
      <c r="J392" s="15">
        <f t="shared" si="50"/>
        <v>0</v>
      </c>
    </row>
    <row r="393" spans="1:10" ht="39" customHeight="1" x14ac:dyDescent="0.2">
      <c r="A393" s="11" t="s">
        <v>1141</v>
      </c>
      <c r="B393" s="12" t="s">
        <v>1142</v>
      </c>
      <c r="C393" s="11" t="s">
        <v>9</v>
      </c>
      <c r="D393" s="11" t="s">
        <v>1143</v>
      </c>
      <c r="E393" s="13" t="s">
        <v>11</v>
      </c>
      <c r="F393" s="12">
        <v>1</v>
      </c>
      <c r="G393" s="14"/>
      <c r="H393" s="14">
        <f t="shared" si="48"/>
        <v>0</v>
      </c>
      <c r="I393" s="14">
        <f t="shared" si="49"/>
        <v>0</v>
      </c>
      <c r="J393" s="15">
        <f t="shared" si="50"/>
        <v>0</v>
      </c>
    </row>
    <row r="394" spans="1:10" ht="24" customHeight="1" x14ac:dyDescent="0.2">
      <c r="A394" s="7" t="s">
        <v>1144</v>
      </c>
      <c r="B394" s="7"/>
      <c r="C394" s="7"/>
      <c r="D394" s="7" t="s">
        <v>1145</v>
      </c>
      <c r="E394" s="7"/>
      <c r="F394" s="8"/>
      <c r="G394" s="7"/>
      <c r="H394" s="7"/>
      <c r="I394" s="9"/>
      <c r="J394" s="10">
        <f t="shared" si="50"/>
        <v>0</v>
      </c>
    </row>
    <row r="395" spans="1:10" ht="51.95" customHeight="1" x14ac:dyDescent="0.2">
      <c r="A395" s="16" t="s">
        <v>1146</v>
      </c>
      <c r="B395" s="17" t="s">
        <v>1147</v>
      </c>
      <c r="C395" s="16" t="s">
        <v>9</v>
      </c>
      <c r="D395" s="16" t="s">
        <v>1148</v>
      </c>
      <c r="E395" s="18" t="s">
        <v>11</v>
      </c>
      <c r="F395" s="17">
        <v>2</v>
      </c>
      <c r="G395" s="19"/>
      <c r="H395" s="19">
        <f>TRUNC(G395 * (1 + 24.86 / 100), 2)</f>
        <v>0</v>
      </c>
      <c r="I395" s="19">
        <f>TRUNC(F395 * H395, 2)</f>
        <v>0</v>
      </c>
      <c r="J395" s="20">
        <f t="shared" si="50"/>
        <v>0</v>
      </c>
    </row>
    <row r="396" spans="1:10" ht="26.1" customHeight="1" x14ac:dyDescent="0.2">
      <c r="A396" s="16" t="s">
        <v>1149</v>
      </c>
      <c r="B396" s="17" t="s">
        <v>1150</v>
      </c>
      <c r="C396" s="16" t="s">
        <v>9</v>
      </c>
      <c r="D396" s="16" t="s">
        <v>1151</v>
      </c>
      <c r="E396" s="18" t="s">
        <v>11</v>
      </c>
      <c r="F396" s="17">
        <v>1</v>
      </c>
      <c r="G396" s="19"/>
      <c r="H396" s="19">
        <f>TRUNC(G396 * (1 + 24.86 / 100), 2)</f>
        <v>0</v>
      </c>
      <c r="I396" s="19">
        <f>TRUNC(F396 * H396, 2)</f>
        <v>0</v>
      </c>
      <c r="J396" s="20">
        <f t="shared" si="50"/>
        <v>0</v>
      </c>
    </row>
    <row r="397" spans="1:10" ht="39" customHeight="1" x14ac:dyDescent="0.2">
      <c r="A397" s="16" t="s">
        <v>1152</v>
      </c>
      <c r="B397" s="17" t="s">
        <v>1153</v>
      </c>
      <c r="C397" s="16" t="s">
        <v>9</v>
      </c>
      <c r="D397" s="16" t="s">
        <v>1154</v>
      </c>
      <c r="E397" s="18" t="s">
        <v>11</v>
      </c>
      <c r="F397" s="17">
        <v>1</v>
      </c>
      <c r="G397" s="19"/>
      <c r="H397" s="19">
        <f>TRUNC(G397 * (1 + 24.86 / 100), 2)</f>
        <v>0</v>
      </c>
      <c r="I397" s="19">
        <f>TRUNC(F397 * H397, 2)</f>
        <v>0</v>
      </c>
      <c r="J397" s="20">
        <f t="shared" si="50"/>
        <v>0</v>
      </c>
    </row>
    <row r="398" spans="1:10" ht="39" customHeight="1" x14ac:dyDescent="0.2">
      <c r="A398" s="16" t="s">
        <v>1155</v>
      </c>
      <c r="B398" s="17" t="s">
        <v>1156</v>
      </c>
      <c r="C398" s="16" t="s">
        <v>9</v>
      </c>
      <c r="D398" s="16" t="s">
        <v>1157</v>
      </c>
      <c r="E398" s="18" t="s">
        <v>11</v>
      </c>
      <c r="F398" s="17">
        <v>1</v>
      </c>
      <c r="G398" s="19"/>
      <c r="H398" s="19">
        <f>TRUNC(G398 * (1 + 24.86 / 100), 2)</f>
        <v>0</v>
      </c>
      <c r="I398" s="19">
        <f>TRUNC(F398 * H398, 2)</f>
        <v>0</v>
      </c>
      <c r="J398" s="20">
        <f t="shared" si="50"/>
        <v>0</v>
      </c>
    </row>
    <row r="399" spans="1:10" ht="24" customHeight="1" x14ac:dyDescent="0.2">
      <c r="A399" s="7" t="s">
        <v>1158</v>
      </c>
      <c r="B399" s="7"/>
      <c r="C399" s="7"/>
      <c r="D399" s="7" t="s">
        <v>1159</v>
      </c>
      <c r="E399" s="7"/>
      <c r="F399" s="8"/>
      <c r="G399" s="7"/>
      <c r="H399" s="7"/>
      <c r="I399" s="9"/>
      <c r="J399" s="10">
        <f t="shared" si="50"/>
        <v>0</v>
      </c>
    </row>
    <row r="400" spans="1:10" ht="117" customHeight="1" x14ac:dyDescent="0.2">
      <c r="A400" s="16" t="s">
        <v>1160</v>
      </c>
      <c r="B400" s="17" t="s">
        <v>1161</v>
      </c>
      <c r="C400" s="16" t="s">
        <v>9</v>
      </c>
      <c r="D400" s="16" t="s">
        <v>1162</v>
      </c>
      <c r="E400" s="18" t="s">
        <v>11</v>
      </c>
      <c r="F400" s="17">
        <v>1</v>
      </c>
      <c r="G400" s="19"/>
      <c r="H400" s="19">
        <f>TRUNC(G400 * (1 + 24.86 / 100), 2)</f>
        <v>0</v>
      </c>
      <c r="I400" s="19">
        <f>TRUNC(F400 * H400, 2)</f>
        <v>0</v>
      </c>
      <c r="J400" s="20">
        <f t="shared" si="50"/>
        <v>0</v>
      </c>
    </row>
    <row r="401" spans="1:10" ht="24" customHeight="1" x14ac:dyDescent="0.2">
      <c r="A401" s="7" t="s">
        <v>1163</v>
      </c>
      <c r="B401" s="7"/>
      <c r="C401" s="7"/>
      <c r="D401" s="7" t="s">
        <v>1164</v>
      </c>
      <c r="E401" s="7"/>
      <c r="F401" s="8"/>
      <c r="G401" s="7"/>
      <c r="H401" s="7"/>
      <c r="I401" s="9"/>
      <c r="J401" s="10">
        <f t="shared" si="50"/>
        <v>0</v>
      </c>
    </row>
    <row r="402" spans="1:10" ht="24" customHeight="1" x14ac:dyDescent="0.2">
      <c r="A402" s="11" t="s">
        <v>1165</v>
      </c>
      <c r="B402" s="12" t="s">
        <v>1166</v>
      </c>
      <c r="C402" s="11" t="s">
        <v>14</v>
      </c>
      <c r="D402" s="11" t="s">
        <v>1167</v>
      </c>
      <c r="E402" s="13" t="s">
        <v>30</v>
      </c>
      <c r="F402" s="12">
        <v>823.12</v>
      </c>
      <c r="G402" s="14"/>
      <c r="H402" s="14">
        <f>TRUNC(G402 * (1 + 24.86 / 100), 2)</f>
        <v>0</v>
      </c>
      <c r="I402" s="14">
        <f>TRUNC(F402 * H402, 2)</f>
        <v>0</v>
      </c>
      <c r="J402" s="15">
        <f t="shared" si="50"/>
        <v>0</v>
      </c>
    </row>
    <row r="403" spans="1:10" x14ac:dyDescent="0.2">
      <c r="A403" s="6"/>
      <c r="B403" s="6"/>
      <c r="C403" s="6"/>
      <c r="D403" s="6"/>
      <c r="E403" s="6"/>
      <c r="F403" s="6"/>
      <c r="G403" s="6"/>
      <c r="H403" s="6"/>
      <c r="I403" s="6"/>
      <c r="J403" s="6"/>
    </row>
    <row r="404" spans="1:10" x14ac:dyDescent="0.2">
      <c r="A404" s="28"/>
      <c r="B404" s="28"/>
      <c r="C404" s="28"/>
      <c r="D404" s="5"/>
      <c r="E404" s="4"/>
      <c r="F404" s="27" t="s">
        <v>1168</v>
      </c>
      <c r="G404" s="28"/>
      <c r="H404" s="29"/>
      <c r="I404" s="28"/>
      <c r="J404" s="28"/>
    </row>
    <row r="405" spans="1:10" x14ac:dyDescent="0.2">
      <c r="A405" s="28"/>
      <c r="B405" s="28"/>
      <c r="C405" s="28"/>
      <c r="D405" s="5"/>
      <c r="E405" s="4"/>
      <c r="F405" s="27" t="s">
        <v>1169</v>
      </c>
      <c r="G405" s="28"/>
      <c r="H405" s="29"/>
      <c r="I405" s="28"/>
      <c r="J405" s="28"/>
    </row>
    <row r="406" spans="1:10" x14ac:dyDescent="0.2">
      <c r="A406" s="28"/>
      <c r="B406" s="28"/>
      <c r="C406" s="28"/>
      <c r="D406" s="5"/>
      <c r="E406" s="4"/>
      <c r="F406" s="27" t="s">
        <v>1170</v>
      </c>
      <c r="G406" s="28"/>
      <c r="H406" s="29"/>
      <c r="I406" s="28"/>
      <c r="J406" s="28"/>
    </row>
    <row r="407" spans="1:10" ht="60" customHeight="1" x14ac:dyDescent="0.2">
      <c r="A407" s="3"/>
      <c r="B407" s="3"/>
      <c r="C407" s="3"/>
      <c r="D407" s="3"/>
      <c r="E407" s="3"/>
      <c r="F407" s="3"/>
      <c r="G407" s="3"/>
      <c r="H407" s="3"/>
      <c r="I407" s="3"/>
      <c r="J407" s="3"/>
    </row>
    <row r="408" spans="1:10" ht="69.95" customHeight="1" x14ac:dyDescent="0.2">
      <c r="A408" s="30"/>
      <c r="B408" s="31"/>
      <c r="C408" s="31"/>
      <c r="D408" s="31"/>
      <c r="E408" s="31"/>
      <c r="F408" s="31"/>
      <c r="G408" s="31"/>
      <c r="H408" s="31"/>
      <c r="I408" s="31"/>
      <c r="J408" s="31"/>
    </row>
  </sheetData>
  <mergeCells count="17">
    <mergeCell ref="A406:C406"/>
    <mergeCell ref="F406:G406"/>
    <mergeCell ref="H406:J406"/>
    <mergeCell ref="A408:J408"/>
    <mergeCell ref="A3:J3"/>
    <mergeCell ref="A404:C404"/>
    <mergeCell ref="F404:G404"/>
    <mergeCell ref="H404:J404"/>
    <mergeCell ref="A405:C405"/>
    <mergeCell ref="F405:G405"/>
    <mergeCell ref="H405:J405"/>
    <mergeCell ref="E1:F1"/>
    <mergeCell ref="G1:H1"/>
    <mergeCell ref="I1:J1"/>
    <mergeCell ref="E2:F2"/>
    <mergeCell ref="G2:H2"/>
    <mergeCell ref="I2:J2"/>
  </mergeCells>
  <pageMargins left="0.5" right="0.5" top="1" bottom="1" header="0.5" footer="0.5"/>
  <pageSetup paperSize="9" fitToHeight="0" orientation="landscape"/>
  <headerFooter>
    <oddHeader>&amp;L &amp;C &amp;R</oddHeader>
    <oddFooter>&amp;L &amp;C &amp;R</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B5FF790D3F6E048994438A7A33CCFE3" ma:contentTypeVersion="20" ma:contentTypeDescription="Crie um novo documento." ma:contentTypeScope="" ma:versionID="4d40222970b248251c9ddc8baca9feaa">
  <xsd:schema xmlns:xsd="http://www.w3.org/2001/XMLSchema" xmlns:xs="http://www.w3.org/2001/XMLSchema" xmlns:p="http://schemas.microsoft.com/office/2006/metadata/properties" xmlns:ns2="f9a71158-161a-4975-9085-a23cdc7314d1" xmlns:ns3="557eb367-198c-46dc-ada1-4c51bf30dfa8" targetNamespace="http://schemas.microsoft.com/office/2006/metadata/properties" ma:root="true" ma:fieldsID="401971ead9c011e91fcb4af4192a410b" ns2:_="" ns3:_="">
    <xsd:import namespace="f9a71158-161a-4975-9085-a23cdc7314d1"/>
    <xsd:import namespace="557eb367-198c-46dc-ada1-4c51bf30dfa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_Flow_SignoffStatu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a71158-161a-4975-9085-a23cdc7314d1" elementFormDefault="qualified">
    <xsd:import namespace="http://schemas.microsoft.com/office/2006/documentManagement/types"/>
    <xsd:import namespace="http://schemas.microsoft.com/office/infopath/2007/PartnerControls"/>
    <xsd:element name="SharedWithUsers" ma:index="8"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hes de Compartilhado Com" ma:internalName="SharedWithDetails" ma:readOnly="true">
      <xsd:simpleType>
        <xsd:restriction base="dms:Note">
          <xsd:maxLength value="255"/>
        </xsd:restriction>
      </xsd:simpleType>
    </xsd:element>
    <xsd:element name="TaxCatchAll" ma:index="23" nillable="true" ma:displayName="Taxonomy Catch All Column" ma:hidden="true" ma:list="{5ed5bb26-a870-4c84-9cf1-8a50c1ece52a}" ma:internalName="TaxCatchAll" ma:showField="CatchAllData" ma:web="f9a71158-161a-4975-9085-a23cdc7314d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57eb367-198c-46dc-ada1-4c51bf30dfa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Marcações de imagem" ma:readOnly="false" ma:fieldId="{5cf76f15-5ced-4ddc-b409-7134ff3c332f}" ma:taxonomyMulti="true" ma:sspId="f70ce466-3e83-418a-96db-05d7170154d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_Flow_SignoffStatus" ma:index="26" nillable="true" ma:displayName="Status de liberação" ma:internalName="Status_x0020_de_x0020_libera_x00e7__x00e3_o">
      <xsd:simpleType>
        <xsd:restriction base="dms:Text"/>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57eb367-198c-46dc-ada1-4c51bf30dfa8">
      <Terms xmlns="http://schemas.microsoft.com/office/infopath/2007/PartnerControls"/>
    </lcf76f155ced4ddcb4097134ff3c332f>
    <_Flow_SignoffStatus xmlns="557eb367-198c-46dc-ada1-4c51bf30dfa8" xsi:nil="true"/>
    <TaxCatchAll xmlns="f9a71158-161a-4975-9085-a23cdc7314d1" xsi:nil="true"/>
  </documentManagement>
</p:properties>
</file>

<file path=customXml/itemProps1.xml><?xml version="1.0" encoding="utf-8"?>
<ds:datastoreItem xmlns:ds="http://schemas.openxmlformats.org/officeDocument/2006/customXml" ds:itemID="{D905579D-2519-40DD-B2DE-FC46E5A0D9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a71158-161a-4975-9085-a23cdc7314d1"/>
    <ds:schemaRef ds:uri="557eb367-198c-46dc-ada1-4c51bf30df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C7EC395-4BCC-40FE-86DC-1FB2565DDFD2}">
  <ds:schemaRefs>
    <ds:schemaRef ds:uri="http://schemas.microsoft.com/sharepoint/v3/contenttype/forms"/>
  </ds:schemaRefs>
</ds:datastoreItem>
</file>

<file path=customXml/itemProps3.xml><?xml version="1.0" encoding="utf-8"?>
<ds:datastoreItem xmlns:ds="http://schemas.openxmlformats.org/officeDocument/2006/customXml" ds:itemID="{A75D5A57-681F-40D5-BB00-BADCB4C102FA}">
  <ds:schemaRefs>
    <ds:schemaRef ds:uri="http://schemas.microsoft.com/office/2006/metadata/properties"/>
    <ds:schemaRef ds:uri="http://schemas.microsoft.com/office/infopath/2007/PartnerControls"/>
    <ds:schemaRef ds:uri="557eb367-198c-46dc-ada1-4c51bf30dfa8"/>
    <ds:schemaRef ds:uri="f9a71158-161a-4975-9085-a23cdc7314d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Orçamento Sintético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Luciane I Tomasi Soares - 7537</cp:lastModifiedBy>
  <cp:revision>0</cp:revision>
  <dcterms:created xsi:type="dcterms:W3CDTF">2025-05-28T18:03:27Z</dcterms:created>
  <dcterms:modified xsi:type="dcterms:W3CDTF">2025-06-24T12:36:12Z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0x0101002B5FF790D3F6E048994438A7A33CCFE3</vt:lpwstr>
  </property>
  <property fmtid="{D5CDD505-2E9C-101B-9397-08002B2CF9AE}" pid="3" name="MediaServiceImageTags">
    <vt:lpwstr/>
  </property>
</Properties>
</file>